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220" activeTab="0"/>
  </bookViews>
  <sheets>
    <sheet name="AL_VALUE" sheetId="1" r:id="rId1"/>
  </sheets>
  <definedNames>
    <definedName name="TABLE" localSheetId="0">'AL_VALUE'!$A$36:$N$63</definedName>
  </definedNames>
  <calcPr fullCalcOnLoad="1"/>
</workbook>
</file>

<file path=xl/sharedStrings.xml><?xml version="1.0" encoding="utf-8"?>
<sst xmlns="http://schemas.openxmlformats.org/spreadsheetml/2006/main" count="311" uniqueCount="96">
  <si>
    <r>
      <t>IRON POWDER CORES: N</t>
    </r>
    <r>
      <rPr>
        <b/>
        <sz val="16"/>
        <rFont val="ＭＳ ゴシック"/>
        <family val="3"/>
      </rPr>
      <t>→</t>
    </r>
    <r>
      <rPr>
        <b/>
        <sz val="16"/>
        <rFont val="Arial"/>
        <family val="2"/>
      </rPr>
      <t>uH</t>
    </r>
  </si>
  <si>
    <t>N=</t>
  </si>
  <si>
    <t>Mix -&gt;</t>
  </si>
  <si>
    <t>Yel-Wh</t>
  </si>
  <si>
    <t>Gray</t>
  </si>
  <si>
    <t>Rd-Wh</t>
  </si>
  <si>
    <t>Blue</t>
  </si>
  <si>
    <t>Red</t>
  </si>
  <si>
    <t>White</t>
  </si>
  <si>
    <t>Yellow</t>
  </si>
  <si>
    <t>Black</t>
  </si>
  <si>
    <t>Grn-Wh</t>
  </si>
  <si>
    <t>Bl-Ylw</t>
  </si>
  <si>
    <t>Tan</t>
  </si>
  <si>
    <t>Core</t>
  </si>
  <si>
    <t>u=75</t>
  </si>
  <si>
    <t>u=35</t>
  </si>
  <si>
    <t>u=25</t>
  </si>
  <si>
    <t>u=20</t>
  </si>
  <si>
    <t>u=10</t>
  </si>
  <si>
    <t>u=9</t>
  </si>
  <si>
    <t>u=8</t>
  </si>
  <si>
    <t>u=6</t>
  </si>
  <si>
    <t>u=4</t>
  </si>
  <si>
    <t>u-4</t>
  </si>
  <si>
    <t>u=1</t>
  </si>
  <si>
    <t>Size</t>
  </si>
  <si>
    <t>O.D.</t>
  </si>
  <si>
    <t>I.D.</t>
  </si>
  <si>
    <t>.05-.5</t>
  </si>
  <si>
    <t>0.1-2.</t>
  </si>
  <si>
    <t>0.5-5.</t>
  </si>
  <si>
    <t>2-30</t>
  </si>
  <si>
    <t>10-50</t>
  </si>
  <si>
    <t>30-100</t>
  </si>
  <si>
    <t>50-200</t>
  </si>
  <si>
    <t>40-180</t>
  </si>
  <si>
    <t>100-300</t>
  </si>
  <si>
    <t>T- 12-</t>
  </si>
  <si>
    <t>T- 16-</t>
  </si>
  <si>
    <t>T- 20-</t>
  </si>
  <si>
    <t>T- 25-</t>
  </si>
  <si>
    <t>T- 30-</t>
  </si>
  <si>
    <t>T- 37-</t>
  </si>
  <si>
    <t>T- 44-</t>
  </si>
  <si>
    <t>T- 50-</t>
  </si>
  <si>
    <t>T- 68-</t>
  </si>
  <si>
    <t>T- 80-</t>
  </si>
  <si>
    <t>T-94-</t>
  </si>
  <si>
    <t>T- 106-</t>
  </si>
  <si>
    <t>T-130-</t>
  </si>
  <si>
    <t>T- 157-</t>
  </si>
  <si>
    <t>T- 184-</t>
  </si>
  <si>
    <t>T- 200-</t>
  </si>
  <si>
    <t>T- 200A-</t>
  </si>
  <si>
    <t>T- 225-</t>
  </si>
  <si>
    <t>T- 225A-</t>
  </si>
  <si>
    <t>T- 300-</t>
  </si>
  <si>
    <t>T- 300A-</t>
  </si>
  <si>
    <t>T- 400-</t>
  </si>
  <si>
    <t>T- 400A-</t>
  </si>
  <si>
    <t>T- 520-</t>
  </si>
  <si>
    <t>L=</t>
  </si>
  <si>
    <t>f=</t>
  </si>
  <si>
    <t>MHz</t>
  </si>
  <si>
    <t>C=</t>
  </si>
  <si>
    <t>pF</t>
  </si>
  <si>
    <t>XL=</t>
  </si>
  <si>
    <t>Ω</t>
  </si>
  <si>
    <t>na</t>
  </si>
  <si>
    <t>d</t>
  </si>
  <si>
    <t>--&gt;</t>
  </si>
  <si>
    <t>T-12</t>
  </si>
  <si>
    <t>T-16</t>
  </si>
  <si>
    <t>T-20</t>
  </si>
  <si>
    <t>T-25</t>
  </si>
  <si>
    <t>T-30</t>
  </si>
  <si>
    <t>T-37</t>
  </si>
  <si>
    <t>T-44</t>
  </si>
  <si>
    <t>T-50</t>
  </si>
  <si>
    <t>T-68</t>
  </si>
  <si>
    <t>T-80</t>
  </si>
  <si>
    <t>T-94</t>
  </si>
  <si>
    <t>T-106</t>
  </si>
  <si>
    <t>T-130</t>
  </si>
  <si>
    <t>T-157</t>
  </si>
  <si>
    <t>T-184</t>
  </si>
  <si>
    <t>T-200</t>
  </si>
  <si>
    <t>T-225</t>
  </si>
  <si>
    <t>T-300</t>
  </si>
  <si>
    <t>T-400</t>
  </si>
  <si>
    <t>T-520</t>
  </si>
  <si>
    <r>
      <t>IRON POWDER CORES: uH</t>
    </r>
    <r>
      <rPr>
        <b/>
        <sz val="16"/>
        <rFont val="ＭＳ ゴシック"/>
        <family val="3"/>
      </rPr>
      <t>→</t>
    </r>
    <r>
      <rPr>
        <b/>
        <sz val="16"/>
        <rFont val="Arial"/>
        <family val="2"/>
      </rPr>
      <t>N</t>
    </r>
  </si>
  <si>
    <t>IRON POWDER CORES: TURNS and WIRE SIZE</t>
  </si>
  <si>
    <t>IRON POWDER CORES: AL Values (uH at 100turns)</t>
  </si>
  <si>
    <t>uH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</si>
</sst>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0.000_ "/>
    <numFmt numFmtId="185" formatCode="0.0_ "/>
    <numFmt numFmtId="186" formatCode="0.00_ "/>
  </numFmts>
  <fonts count="13">
    <font>
      <sz val="9"/>
      <name val="ＭＳ ゴシック"/>
      <family val="3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name val="ＭＳ ゴシック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ＭＳ ゴシック"/>
      <family val="3"/>
    </font>
    <font>
      <sz val="8"/>
      <name val="ＭＳ Ｐゴシック"/>
      <family val="2"/>
    </font>
    <font>
      <b/>
      <sz val="10"/>
      <name val="Arial"/>
      <family val="2"/>
    </font>
    <font>
      <b/>
      <sz val="10"/>
      <name val="ＭＳ ゴシック"/>
      <family val="3"/>
    </font>
    <font>
      <b/>
      <sz val="10"/>
      <name val="ＭＳ Ｐゴシック"/>
      <family val="2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185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186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85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56" fontId="1" fillId="2" borderId="0" xfId="0" applyNumberFormat="1" applyFont="1" applyFill="1" applyAlignment="1">
      <alignment horizontal="center" vertical="top" wrapText="1"/>
    </xf>
    <xf numFmtId="186" fontId="2" fillId="2" borderId="0" xfId="0" applyNumberFormat="1" applyFont="1" applyFill="1" applyAlignment="1">
      <alignment horizontal="center" vertical="top" wrapText="1"/>
    </xf>
    <xf numFmtId="186" fontId="0" fillId="2" borderId="0" xfId="0" applyNumberFormat="1" applyFill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showGridLines="0" tabSelected="1" workbookViewId="0" topLeftCell="A40">
      <selection activeCell="T103" sqref="T103"/>
    </sheetView>
  </sheetViews>
  <sheetFormatPr defaultColWidth="9.00390625" defaultRowHeight="12"/>
  <cols>
    <col min="1" max="3" width="8.625" style="3" customWidth="1"/>
    <col min="4" max="19" width="7.375" style="3" customWidth="1"/>
    <col min="20" max="16384" width="9.375" style="3" customWidth="1"/>
  </cols>
  <sheetData>
    <row r="1" spans="1:3" ht="20.25">
      <c r="A1" s="4" t="s">
        <v>0</v>
      </c>
      <c r="B1" s="4"/>
      <c r="C1" s="4"/>
    </row>
    <row r="2" spans="1:2" s="7" customFormat="1" ht="15.75">
      <c r="A2" s="6" t="s">
        <v>1</v>
      </c>
      <c r="B2" s="14">
        <v>14</v>
      </c>
    </row>
    <row r="4" spans="1:14" ht="11.25">
      <c r="A4" s="15" t="s">
        <v>2</v>
      </c>
      <c r="B4" s="15"/>
      <c r="C4" s="15"/>
      <c r="D4" s="15">
        <v>26</v>
      </c>
      <c r="E4" s="15">
        <v>3</v>
      </c>
      <c r="F4" s="15">
        <v>15</v>
      </c>
      <c r="G4" s="15">
        <v>1</v>
      </c>
      <c r="H4" s="15">
        <v>2</v>
      </c>
      <c r="I4" s="15">
        <v>7</v>
      </c>
      <c r="J4" s="15">
        <v>6</v>
      </c>
      <c r="K4" s="15">
        <v>10</v>
      </c>
      <c r="L4" s="15">
        <v>12</v>
      </c>
      <c r="M4" s="15">
        <v>17</v>
      </c>
      <c r="N4" s="15">
        <v>0</v>
      </c>
    </row>
    <row r="5" spans="1:14" ht="11.25">
      <c r="A5" s="16"/>
      <c r="B5" s="16"/>
      <c r="C5" s="16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11.25">
      <c r="A6" s="17" t="s">
        <v>14</v>
      </c>
      <c r="B6" s="17"/>
      <c r="C6" s="17"/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23</v>
      </c>
      <c r="M6" s="17" t="s">
        <v>24</v>
      </c>
      <c r="N6" s="17" t="s">
        <v>25</v>
      </c>
    </row>
    <row r="7" spans="1:14" ht="22.5">
      <c r="A7" s="17" t="s">
        <v>26</v>
      </c>
      <c r="B7" s="18" t="s">
        <v>27</v>
      </c>
      <c r="C7" s="19" t="s">
        <v>28</v>
      </c>
      <c r="D7" s="17"/>
      <c r="E7" s="17" t="s">
        <v>29</v>
      </c>
      <c r="F7" s="17" t="s">
        <v>30</v>
      </c>
      <c r="G7" s="17" t="s">
        <v>31</v>
      </c>
      <c r="H7" s="17" t="s">
        <v>32</v>
      </c>
      <c r="I7" s="20" t="str">
        <f>"1-25"</f>
        <v>1-25</v>
      </c>
      <c r="J7" s="17" t="s">
        <v>33</v>
      </c>
      <c r="K7" s="17" t="s">
        <v>34</v>
      </c>
      <c r="L7" s="17" t="s">
        <v>35</v>
      </c>
      <c r="M7" s="17" t="s">
        <v>36</v>
      </c>
      <c r="N7" s="17" t="s">
        <v>37</v>
      </c>
    </row>
    <row r="8" spans="1:14" ht="11.25">
      <c r="A8" s="1" t="s">
        <v>38</v>
      </c>
      <c r="B8" s="8">
        <v>3.175</v>
      </c>
      <c r="C8" s="8">
        <v>1.5748</v>
      </c>
      <c r="D8" s="5" t="str">
        <f aca="true" t="shared" si="0" ref="D8:N8">IF(D71="na","na",D71*($B$2)^2/10000)</f>
        <v>na</v>
      </c>
      <c r="E8" s="5">
        <f t="shared" si="0"/>
        <v>1.176</v>
      </c>
      <c r="F8" s="5">
        <f t="shared" si="0"/>
        <v>0.98</v>
      </c>
      <c r="G8" s="5">
        <f t="shared" si="0"/>
        <v>0.9408</v>
      </c>
      <c r="H8" s="5">
        <f t="shared" si="0"/>
        <v>0.392</v>
      </c>
      <c r="I8" s="5">
        <f t="shared" si="0"/>
        <v>0.3528</v>
      </c>
      <c r="J8" s="5">
        <f t="shared" si="0"/>
        <v>0.3332</v>
      </c>
      <c r="K8" s="5">
        <f t="shared" si="0"/>
        <v>0.2352</v>
      </c>
      <c r="L8" s="5">
        <f t="shared" si="0"/>
        <v>0.147</v>
      </c>
      <c r="M8" s="5">
        <f t="shared" si="0"/>
        <v>0.147</v>
      </c>
      <c r="N8" s="5">
        <f t="shared" si="0"/>
        <v>0.0588</v>
      </c>
    </row>
    <row r="9" spans="1:14" ht="11.25">
      <c r="A9" s="1" t="s">
        <v>39</v>
      </c>
      <c r="B9" s="8">
        <v>4.064</v>
      </c>
      <c r="C9" s="8">
        <v>1.9811999999999999</v>
      </c>
      <c r="D9" s="5">
        <f aca="true" t="shared" si="1" ref="D9:N9">IF(D72="na","na",D72*($B$2)^2/10000)</f>
        <v>2.842</v>
      </c>
      <c r="E9" s="5">
        <f t="shared" si="1"/>
        <v>1.1956</v>
      </c>
      <c r="F9" s="5">
        <f t="shared" si="1"/>
        <v>1.078</v>
      </c>
      <c r="G9" s="5">
        <f t="shared" si="1"/>
        <v>0.8624</v>
      </c>
      <c r="H9" s="5">
        <f t="shared" si="1"/>
        <v>0.4312</v>
      </c>
      <c r="I9" s="5" t="str">
        <f t="shared" si="1"/>
        <v>na</v>
      </c>
      <c r="J9" s="5">
        <f t="shared" si="1"/>
        <v>0.3724</v>
      </c>
      <c r="K9" s="5">
        <f t="shared" si="1"/>
        <v>0.2548</v>
      </c>
      <c r="L9" s="5">
        <f t="shared" si="1"/>
        <v>0.1568</v>
      </c>
      <c r="M9" s="5">
        <f t="shared" si="1"/>
        <v>0.1568</v>
      </c>
      <c r="N9" s="5">
        <f t="shared" si="1"/>
        <v>0.0588</v>
      </c>
    </row>
    <row r="10" spans="1:14" ht="11.25">
      <c r="A10" s="1" t="s">
        <v>40</v>
      </c>
      <c r="B10" s="8">
        <v>5.08</v>
      </c>
      <c r="C10" s="8">
        <v>2.2352</v>
      </c>
      <c r="D10" s="5">
        <f aca="true" t="shared" si="2" ref="D10:N10">IF(D73="na","na",D73*($B$2)^2/10000)</f>
        <v>3.528</v>
      </c>
      <c r="E10" s="5">
        <f t="shared" si="2"/>
        <v>1.4896</v>
      </c>
      <c r="F10" s="5">
        <f t="shared" si="2"/>
        <v>1.274</v>
      </c>
      <c r="G10" s="5">
        <f t="shared" si="2"/>
        <v>1.0192</v>
      </c>
      <c r="H10" s="5">
        <f t="shared" si="2"/>
        <v>0.5292</v>
      </c>
      <c r="I10" s="5">
        <f t="shared" si="2"/>
        <v>0.4704</v>
      </c>
      <c r="J10" s="5">
        <f t="shared" si="2"/>
        <v>0.4312</v>
      </c>
      <c r="K10" s="5">
        <f t="shared" si="2"/>
        <v>0.3136</v>
      </c>
      <c r="L10" s="5">
        <f t="shared" si="2"/>
        <v>0.196</v>
      </c>
      <c r="M10" s="5">
        <f t="shared" si="2"/>
        <v>0.196</v>
      </c>
      <c r="N10" s="5">
        <f t="shared" si="2"/>
        <v>0.0686</v>
      </c>
    </row>
    <row r="11" spans="1:14" ht="11.25">
      <c r="A11" s="1" t="s">
        <v>41</v>
      </c>
      <c r="B11" s="8">
        <v>6.476999999999999</v>
      </c>
      <c r="C11" s="8">
        <v>3.0479999999999996</v>
      </c>
      <c r="D11" s="5">
        <f aca="true" t="shared" si="3" ref="D11:N11">IF(D74="na","na",D74*($B$2)^2/10000)</f>
        <v>4.606</v>
      </c>
      <c r="E11" s="5">
        <f t="shared" si="3"/>
        <v>1.96</v>
      </c>
      <c r="F11" s="5">
        <f t="shared" si="3"/>
        <v>1.666</v>
      </c>
      <c r="G11" s="5">
        <f t="shared" si="3"/>
        <v>1.372</v>
      </c>
      <c r="H11" s="5">
        <f t="shared" si="3"/>
        <v>0.6664</v>
      </c>
      <c r="I11" s="5">
        <f t="shared" si="3"/>
        <v>0.5684</v>
      </c>
      <c r="J11" s="5">
        <f t="shared" si="3"/>
        <v>0.5292</v>
      </c>
      <c r="K11" s="5">
        <f t="shared" si="3"/>
        <v>0.3724</v>
      </c>
      <c r="L11" s="5">
        <f t="shared" si="3"/>
        <v>0.2352</v>
      </c>
      <c r="M11" s="5">
        <f t="shared" si="3"/>
        <v>0.2352</v>
      </c>
      <c r="N11" s="5">
        <f t="shared" si="3"/>
        <v>0.0882</v>
      </c>
    </row>
    <row r="12" spans="1:14" ht="11.25">
      <c r="A12" s="1" t="s">
        <v>42</v>
      </c>
      <c r="B12" s="8">
        <v>7.7978</v>
      </c>
      <c r="C12" s="8">
        <v>3.8353999999999995</v>
      </c>
      <c r="D12" s="5">
        <f aca="true" t="shared" si="4" ref="D12:N12">IF(D75="na","na",D75*($B$2)^2/10000)</f>
        <v>6.37</v>
      </c>
      <c r="E12" s="5">
        <f t="shared" si="4"/>
        <v>2.744</v>
      </c>
      <c r="F12" s="5">
        <f t="shared" si="4"/>
        <v>1.8228</v>
      </c>
      <c r="G12" s="5">
        <f t="shared" si="4"/>
        <v>1.666</v>
      </c>
      <c r="H12" s="5">
        <f t="shared" si="4"/>
        <v>0.8428</v>
      </c>
      <c r="I12" s="5">
        <f t="shared" si="4"/>
        <v>0.7252</v>
      </c>
      <c r="J12" s="5">
        <f t="shared" si="4"/>
        <v>0.7056</v>
      </c>
      <c r="K12" s="5">
        <f t="shared" si="4"/>
        <v>0.49</v>
      </c>
      <c r="L12" s="5">
        <f t="shared" si="4"/>
        <v>0.3136</v>
      </c>
      <c r="M12" s="5">
        <f t="shared" si="4"/>
        <v>0.3136</v>
      </c>
      <c r="N12" s="5">
        <f t="shared" si="4"/>
        <v>0.1176</v>
      </c>
    </row>
    <row r="13" spans="1:14" ht="11.25">
      <c r="A13" s="1" t="s">
        <v>43</v>
      </c>
      <c r="B13" s="8">
        <v>9.525</v>
      </c>
      <c r="C13" s="8">
        <v>5.206999999999999</v>
      </c>
      <c r="D13" s="5">
        <f aca="true" t="shared" si="5" ref="D13:N13">IF(D76="na","na",D76*($B$2)^2/10000)</f>
        <v>5.39</v>
      </c>
      <c r="E13" s="5">
        <f t="shared" si="5"/>
        <v>2.352</v>
      </c>
      <c r="F13" s="5">
        <f t="shared" si="5"/>
        <v>1.764</v>
      </c>
      <c r="G13" s="5">
        <f t="shared" si="5"/>
        <v>1.568</v>
      </c>
      <c r="H13" s="5">
        <f t="shared" si="5"/>
        <v>0.784</v>
      </c>
      <c r="I13" s="5">
        <f t="shared" si="5"/>
        <v>0.6272</v>
      </c>
      <c r="J13" s="5">
        <f t="shared" si="5"/>
        <v>0.588</v>
      </c>
      <c r="K13" s="5">
        <f t="shared" si="5"/>
        <v>0.49</v>
      </c>
      <c r="L13" s="5">
        <f t="shared" si="5"/>
        <v>0.294</v>
      </c>
      <c r="M13" s="5">
        <f t="shared" si="5"/>
        <v>0.294</v>
      </c>
      <c r="N13" s="5">
        <f t="shared" si="5"/>
        <v>0.09604000000000001</v>
      </c>
    </row>
    <row r="14" spans="1:14" ht="11.25">
      <c r="A14" s="1" t="s">
        <v>44</v>
      </c>
      <c r="B14" s="8">
        <v>11.176</v>
      </c>
      <c r="C14" s="8">
        <v>5.8166</v>
      </c>
      <c r="D14" s="5">
        <f aca="true" t="shared" si="6" ref="D14:N14">IF(D77="na","na",D77*($B$2)^2/10000)</f>
        <v>7.056</v>
      </c>
      <c r="E14" s="5">
        <f t="shared" si="6"/>
        <v>3.528</v>
      </c>
      <c r="F14" s="5">
        <f t="shared" si="6"/>
        <v>3.136</v>
      </c>
      <c r="G14" s="5">
        <f t="shared" si="6"/>
        <v>2.058</v>
      </c>
      <c r="H14" s="5">
        <f t="shared" si="6"/>
        <v>1.0192</v>
      </c>
      <c r="I14" s="5">
        <f t="shared" si="6"/>
        <v>0.9016</v>
      </c>
      <c r="J14" s="5">
        <f t="shared" si="6"/>
        <v>0.8232</v>
      </c>
      <c r="K14" s="5">
        <f t="shared" si="6"/>
        <v>0.6468</v>
      </c>
      <c r="L14" s="5">
        <f t="shared" si="6"/>
        <v>0.3626</v>
      </c>
      <c r="M14" s="5">
        <f t="shared" si="6"/>
        <v>0.3626</v>
      </c>
      <c r="N14" s="5">
        <f t="shared" si="6"/>
        <v>0.1274</v>
      </c>
    </row>
    <row r="15" spans="1:14" ht="11.25">
      <c r="A15" s="1" t="s">
        <v>45</v>
      </c>
      <c r="B15" s="8">
        <v>12.7</v>
      </c>
      <c r="C15" s="8">
        <v>7.696199999999999</v>
      </c>
      <c r="D15" s="5">
        <f aca="true" t="shared" si="7" ref="D15:N15">IF(D78="na","na",D78*($B$2)^2/10000)</f>
        <v>6.272</v>
      </c>
      <c r="E15" s="5">
        <f t="shared" si="7"/>
        <v>3.43</v>
      </c>
      <c r="F15" s="5">
        <f t="shared" si="7"/>
        <v>2.646</v>
      </c>
      <c r="G15" s="5">
        <f t="shared" si="7"/>
        <v>1.96</v>
      </c>
      <c r="H15" s="5">
        <f t="shared" si="7"/>
        <v>0.9604</v>
      </c>
      <c r="I15" s="5">
        <f t="shared" si="7"/>
        <v>0.8428</v>
      </c>
      <c r="J15" s="5">
        <f t="shared" si="7"/>
        <v>0.784</v>
      </c>
      <c r="K15" s="5">
        <f t="shared" si="7"/>
        <v>0.6076</v>
      </c>
      <c r="L15" s="5">
        <f t="shared" si="7"/>
        <v>0.3528</v>
      </c>
      <c r="M15" s="5">
        <f t="shared" si="7"/>
        <v>0.3528</v>
      </c>
      <c r="N15" s="5">
        <f t="shared" si="7"/>
        <v>0.12544</v>
      </c>
    </row>
    <row r="16" spans="1:14" ht="11.25">
      <c r="A16" s="1" t="s">
        <v>46</v>
      </c>
      <c r="B16" s="8">
        <v>17.525999999999996</v>
      </c>
      <c r="C16" s="8">
        <v>9.398</v>
      </c>
      <c r="D16" s="5">
        <f aca="true" t="shared" si="8" ref="D16:N16">IF(D79="na","na",D79*($B$2)^2/10000)</f>
        <v>8.232</v>
      </c>
      <c r="E16" s="5">
        <f t="shared" si="8"/>
        <v>3.822</v>
      </c>
      <c r="F16" s="5">
        <f t="shared" si="8"/>
        <v>3.528</v>
      </c>
      <c r="G16" s="5">
        <f t="shared" si="8"/>
        <v>2.254</v>
      </c>
      <c r="H16" s="5">
        <f t="shared" si="8"/>
        <v>1.1172</v>
      </c>
      <c r="I16" s="5">
        <f t="shared" si="8"/>
        <v>1.0192</v>
      </c>
      <c r="J16" s="5">
        <f t="shared" si="8"/>
        <v>0.9212</v>
      </c>
      <c r="K16" s="5">
        <f t="shared" si="8"/>
        <v>0.6272</v>
      </c>
      <c r="L16" s="5">
        <f t="shared" si="8"/>
        <v>0.4116</v>
      </c>
      <c r="M16" s="5">
        <f t="shared" si="8"/>
        <v>0.4116</v>
      </c>
      <c r="N16" s="5">
        <f t="shared" si="8"/>
        <v>0.147</v>
      </c>
    </row>
    <row r="17" spans="1:14" ht="11.25">
      <c r="A17" s="1" t="s">
        <v>47</v>
      </c>
      <c r="B17" s="8">
        <v>20.193</v>
      </c>
      <c r="C17" s="8">
        <v>12.572999999999999</v>
      </c>
      <c r="D17" s="5">
        <f aca="true" t="shared" si="9" ref="D17:N17">IF(D80="na","na",D80*($B$2)^2/10000)</f>
        <v>8.82</v>
      </c>
      <c r="E17" s="5">
        <f t="shared" si="9"/>
        <v>3.528</v>
      </c>
      <c r="F17" s="5">
        <f t="shared" si="9"/>
        <v>3.332</v>
      </c>
      <c r="G17" s="5">
        <f t="shared" si="9"/>
        <v>2.254</v>
      </c>
      <c r="H17" s="5">
        <f t="shared" si="9"/>
        <v>1.078</v>
      </c>
      <c r="I17" s="5">
        <f t="shared" si="9"/>
        <v>0.98</v>
      </c>
      <c r="J17" s="5">
        <f t="shared" si="9"/>
        <v>0.882</v>
      </c>
      <c r="K17" s="5">
        <f t="shared" si="9"/>
        <v>0.6272</v>
      </c>
      <c r="L17" s="5">
        <f t="shared" si="9"/>
        <v>0.4312</v>
      </c>
      <c r="M17" s="5">
        <f t="shared" si="9"/>
        <v>0.4312</v>
      </c>
      <c r="N17" s="5">
        <f t="shared" si="9"/>
        <v>0.1666</v>
      </c>
    </row>
    <row r="18" spans="1:14" ht="11.25">
      <c r="A18" s="1" t="s">
        <v>48</v>
      </c>
      <c r="B18" s="8">
        <v>23.926799999999997</v>
      </c>
      <c r="C18" s="8">
        <v>14.224</v>
      </c>
      <c r="D18" s="5">
        <f aca="true" t="shared" si="10" ref="D18:N18">IF(D81="na","na",D81*($B$2)^2/10000)</f>
        <v>11.564</v>
      </c>
      <c r="E18" s="5">
        <f t="shared" si="10"/>
        <v>4.8608</v>
      </c>
      <c r="F18" s="5">
        <f t="shared" si="10"/>
        <v>3.92</v>
      </c>
      <c r="G18" s="5">
        <f t="shared" si="10"/>
        <v>3.136</v>
      </c>
      <c r="H18" s="5">
        <f t="shared" si="10"/>
        <v>1.6464</v>
      </c>
      <c r="I18" s="5" t="str">
        <f t="shared" si="10"/>
        <v>na</v>
      </c>
      <c r="J18" s="5">
        <f t="shared" si="10"/>
        <v>1.372</v>
      </c>
      <c r="K18" s="5">
        <f t="shared" si="10"/>
        <v>1.1368</v>
      </c>
      <c r="L18" s="5">
        <f t="shared" si="10"/>
        <v>0.6272</v>
      </c>
      <c r="M18" s="5" t="str">
        <f t="shared" si="10"/>
        <v>na</v>
      </c>
      <c r="N18" s="5">
        <f t="shared" si="10"/>
        <v>0.20776</v>
      </c>
    </row>
    <row r="19" spans="1:14" ht="11.25">
      <c r="A19" s="1" t="s">
        <v>49</v>
      </c>
      <c r="B19" s="8">
        <v>26.924</v>
      </c>
      <c r="C19" s="8">
        <v>14.477999999999998</v>
      </c>
      <c r="D19" s="5">
        <f aca="true" t="shared" si="11" ref="D19:N19">IF(D82="na","na",D82*($B$2)^2/10000)</f>
        <v>17.64</v>
      </c>
      <c r="E19" s="5">
        <f t="shared" si="11"/>
        <v>8.82</v>
      </c>
      <c r="F19" s="5">
        <f t="shared" si="11"/>
        <v>6.762</v>
      </c>
      <c r="G19" s="5">
        <f t="shared" si="11"/>
        <v>6.37</v>
      </c>
      <c r="H19" s="5">
        <f t="shared" si="11"/>
        <v>2.646</v>
      </c>
      <c r="I19" s="5">
        <f t="shared" si="11"/>
        <v>2.6068</v>
      </c>
      <c r="J19" s="5">
        <f t="shared" si="11"/>
        <v>2.2736</v>
      </c>
      <c r="K19" s="5" t="str">
        <f t="shared" si="11"/>
        <v>na</v>
      </c>
      <c r="L19" s="5" t="str">
        <f t="shared" si="11"/>
        <v>na</v>
      </c>
      <c r="M19" s="5" t="str">
        <f t="shared" si="11"/>
        <v>na</v>
      </c>
      <c r="N19" s="5">
        <f t="shared" si="11"/>
        <v>0.3724</v>
      </c>
    </row>
    <row r="20" spans="1:14" ht="11.25">
      <c r="A20" s="1" t="s">
        <v>50</v>
      </c>
      <c r="B20" s="8">
        <v>33.02</v>
      </c>
      <c r="C20" s="8">
        <v>19.812</v>
      </c>
      <c r="D20" s="5">
        <f aca="true" t="shared" si="12" ref="D20:N20">IF(D83="na","na",D83*($B$2)^2/10000)</f>
        <v>15.386</v>
      </c>
      <c r="E20" s="5">
        <f t="shared" si="12"/>
        <v>6.86</v>
      </c>
      <c r="F20" s="5">
        <f t="shared" si="12"/>
        <v>4.9</v>
      </c>
      <c r="G20" s="5">
        <f t="shared" si="12"/>
        <v>3.92</v>
      </c>
      <c r="H20" s="5">
        <f t="shared" si="12"/>
        <v>2.156</v>
      </c>
      <c r="I20" s="5">
        <f t="shared" si="12"/>
        <v>2.0188</v>
      </c>
      <c r="J20" s="5">
        <f t="shared" si="12"/>
        <v>1.8816</v>
      </c>
      <c r="K20" s="5" t="str">
        <f t="shared" si="12"/>
        <v>na</v>
      </c>
      <c r="L20" s="5" t="str">
        <f t="shared" si="12"/>
        <v>na</v>
      </c>
      <c r="M20" s="5" t="str">
        <f t="shared" si="12"/>
        <v>na</v>
      </c>
      <c r="N20" s="5">
        <f t="shared" si="12"/>
        <v>0.294</v>
      </c>
    </row>
    <row r="21" spans="1:14" ht="11.25">
      <c r="A21" s="1" t="s">
        <v>51</v>
      </c>
      <c r="B21" s="1"/>
      <c r="C21" s="1"/>
      <c r="D21" s="5">
        <f aca="true" t="shared" si="13" ref="D21:N21">IF(D84="na","na",D84*($B$2)^2/10000)</f>
        <v>19.012</v>
      </c>
      <c r="E21" s="5">
        <f t="shared" si="13"/>
        <v>8.232</v>
      </c>
      <c r="F21" s="5">
        <f t="shared" si="13"/>
        <v>7.056</v>
      </c>
      <c r="G21" s="5">
        <f t="shared" si="13"/>
        <v>6.272</v>
      </c>
      <c r="H21" s="5">
        <f t="shared" si="13"/>
        <v>2.744</v>
      </c>
      <c r="I21" s="5" t="str">
        <f t="shared" si="13"/>
        <v>na</v>
      </c>
      <c r="J21" s="5">
        <f t="shared" si="13"/>
        <v>2.254</v>
      </c>
      <c r="K21" s="5" t="str">
        <f t="shared" si="13"/>
        <v>na</v>
      </c>
      <c r="L21" s="5" t="str">
        <f t="shared" si="13"/>
        <v>na</v>
      </c>
      <c r="M21" s="5" t="str">
        <f t="shared" si="13"/>
        <v>na</v>
      </c>
      <c r="N21" s="5" t="str">
        <f t="shared" si="13"/>
        <v>na</v>
      </c>
    </row>
    <row r="22" spans="1:14" ht="11.25">
      <c r="A22" s="1" t="s">
        <v>52</v>
      </c>
      <c r="B22" s="1"/>
      <c r="C22" s="1"/>
      <c r="D22" s="5">
        <f aca="true" t="shared" si="14" ref="D22:N22">IF(D85="na","na",D85*($B$2)^2/10000)</f>
        <v>32.144</v>
      </c>
      <c r="E22" s="5">
        <f t="shared" si="14"/>
        <v>14.112</v>
      </c>
      <c r="F22" s="5" t="str">
        <f t="shared" si="14"/>
        <v>na</v>
      </c>
      <c r="G22" s="5">
        <f t="shared" si="14"/>
        <v>9.8</v>
      </c>
      <c r="H22" s="5">
        <f t="shared" si="14"/>
        <v>4.704</v>
      </c>
      <c r="I22" s="5" t="str">
        <f t="shared" si="14"/>
        <v>na</v>
      </c>
      <c r="J22" s="5">
        <f t="shared" si="14"/>
        <v>3.822</v>
      </c>
      <c r="K22" s="5" t="str">
        <f t="shared" si="14"/>
        <v>na</v>
      </c>
      <c r="L22" s="5" t="str">
        <f t="shared" si="14"/>
        <v>na</v>
      </c>
      <c r="M22" s="5" t="str">
        <f t="shared" si="14"/>
        <v>na</v>
      </c>
      <c r="N22" s="5" t="str">
        <f t="shared" si="14"/>
        <v>na</v>
      </c>
    </row>
    <row r="23" spans="1:14" ht="11.25">
      <c r="A23" s="1" t="s">
        <v>53</v>
      </c>
      <c r="B23" s="1"/>
      <c r="C23" s="1"/>
      <c r="D23" s="5">
        <f aca="true" t="shared" si="15" ref="D23:N23">IF(D86="na","na",D86*($B$2)^2/10000)</f>
        <v>17.542</v>
      </c>
      <c r="E23" s="5">
        <f t="shared" si="15"/>
        <v>8.33</v>
      </c>
      <c r="F23" s="5" t="str">
        <f t="shared" si="15"/>
        <v>na</v>
      </c>
      <c r="G23" s="5">
        <f t="shared" si="15"/>
        <v>4.9</v>
      </c>
      <c r="H23" s="5">
        <f t="shared" si="15"/>
        <v>2.352</v>
      </c>
      <c r="I23" s="5">
        <f t="shared" si="15"/>
        <v>2.058</v>
      </c>
      <c r="J23" s="5">
        <f t="shared" si="15"/>
        <v>1.96</v>
      </c>
      <c r="K23" s="5" t="str">
        <f t="shared" si="15"/>
        <v>na</v>
      </c>
      <c r="L23" s="5" t="str">
        <f t="shared" si="15"/>
        <v>na</v>
      </c>
      <c r="M23" s="5" t="str">
        <f t="shared" si="15"/>
        <v>na</v>
      </c>
      <c r="N23" s="5" t="str">
        <f t="shared" si="15"/>
        <v>na</v>
      </c>
    </row>
    <row r="24" spans="1:14" ht="11.25">
      <c r="A24" s="1" t="s">
        <v>54</v>
      </c>
      <c r="B24" s="1"/>
      <c r="C24" s="1"/>
      <c r="D24" s="5">
        <f aca="true" t="shared" si="16" ref="D24:N24">IF(D87="na","na",D87*($B$2)^2/10000)</f>
        <v>30.38</v>
      </c>
      <c r="E24" s="5">
        <f t="shared" si="16"/>
        <v>14.896</v>
      </c>
      <c r="F24" s="5" t="str">
        <f t="shared" si="16"/>
        <v>na</v>
      </c>
      <c r="G24" s="5" t="str">
        <f t="shared" si="16"/>
        <v>na</v>
      </c>
      <c r="H24" s="5">
        <f t="shared" si="16"/>
        <v>4.2728</v>
      </c>
      <c r="I24" s="5" t="str">
        <f t="shared" si="16"/>
        <v>na</v>
      </c>
      <c r="J24" s="5">
        <f t="shared" si="16"/>
        <v>3.528</v>
      </c>
      <c r="K24" s="5" t="str">
        <f t="shared" si="16"/>
        <v>na</v>
      </c>
      <c r="L24" s="5" t="str">
        <f t="shared" si="16"/>
        <v>na</v>
      </c>
      <c r="M24" s="5" t="str">
        <f t="shared" si="16"/>
        <v>na</v>
      </c>
      <c r="N24" s="5" t="str">
        <f t="shared" si="16"/>
        <v>na</v>
      </c>
    </row>
    <row r="25" spans="1:14" ht="11.25">
      <c r="A25" s="1" t="s">
        <v>55</v>
      </c>
      <c r="B25" s="1"/>
      <c r="C25" s="1"/>
      <c r="D25" s="5">
        <f aca="true" t="shared" si="17" ref="D25:N25">IF(D88="na","na",D88*($B$2)^2/10000)</f>
        <v>18.62</v>
      </c>
      <c r="E25" s="5">
        <f t="shared" si="17"/>
        <v>8.3104</v>
      </c>
      <c r="F25" s="5" t="str">
        <f t="shared" si="17"/>
        <v>na</v>
      </c>
      <c r="G25" s="5" t="str">
        <f t="shared" si="17"/>
        <v>na</v>
      </c>
      <c r="H25" s="5">
        <f t="shared" si="17"/>
        <v>2.352</v>
      </c>
      <c r="I25" s="5" t="str">
        <f t="shared" si="17"/>
        <v>na</v>
      </c>
      <c r="J25" s="5">
        <f t="shared" si="17"/>
        <v>1.96</v>
      </c>
      <c r="K25" s="5" t="str">
        <f t="shared" si="17"/>
        <v>na</v>
      </c>
      <c r="L25" s="5" t="str">
        <f t="shared" si="17"/>
        <v>na</v>
      </c>
      <c r="M25" s="5" t="str">
        <f t="shared" si="17"/>
        <v>na</v>
      </c>
      <c r="N25" s="5" t="str">
        <f t="shared" si="17"/>
        <v>na</v>
      </c>
    </row>
    <row r="26" spans="1:14" ht="11.25">
      <c r="A26" s="1" t="s">
        <v>56</v>
      </c>
      <c r="B26" s="1"/>
      <c r="C26" s="1"/>
      <c r="D26" s="5">
        <f aca="true" t="shared" si="18" ref="D26:N26">IF(D89="na","na",D89*($B$2)^2/10000)</f>
        <v>31.36</v>
      </c>
      <c r="E26" s="5" t="str">
        <f t="shared" si="18"/>
        <v>na</v>
      </c>
      <c r="F26" s="5" t="str">
        <f t="shared" si="18"/>
        <v>na</v>
      </c>
      <c r="G26" s="5" t="str">
        <f t="shared" si="18"/>
        <v>na</v>
      </c>
      <c r="H26" s="5">
        <f t="shared" si="18"/>
        <v>4.214</v>
      </c>
      <c r="I26" s="5" t="str">
        <f t="shared" si="18"/>
        <v>na</v>
      </c>
      <c r="J26" s="5" t="str">
        <f t="shared" si="18"/>
        <v>na</v>
      </c>
      <c r="K26" s="5" t="str">
        <f t="shared" si="18"/>
        <v>na</v>
      </c>
      <c r="L26" s="5" t="str">
        <f t="shared" si="18"/>
        <v>na</v>
      </c>
      <c r="M26" s="5" t="str">
        <f t="shared" si="18"/>
        <v>na</v>
      </c>
      <c r="N26" s="5" t="str">
        <f t="shared" si="18"/>
        <v>na</v>
      </c>
    </row>
    <row r="27" spans="1:14" ht="11.25">
      <c r="A27" s="1" t="s">
        <v>57</v>
      </c>
      <c r="B27" s="1"/>
      <c r="C27" s="1"/>
      <c r="D27" s="5">
        <f aca="true" t="shared" si="19" ref="D27:N27">IF(D90="na","na",D90*($B$2)^2/10000)</f>
        <v>15.68</v>
      </c>
      <c r="E27" s="5" t="str">
        <f t="shared" si="19"/>
        <v>na</v>
      </c>
      <c r="F27" s="5" t="str">
        <f t="shared" si="19"/>
        <v>na</v>
      </c>
      <c r="G27" s="5" t="str">
        <f t="shared" si="19"/>
        <v>na</v>
      </c>
      <c r="H27" s="5">
        <f t="shared" si="19"/>
        <v>2.2344</v>
      </c>
      <c r="I27" s="5" t="str">
        <f t="shared" si="19"/>
        <v>na</v>
      </c>
      <c r="J27" s="5" t="str">
        <f t="shared" si="19"/>
        <v>na</v>
      </c>
      <c r="K27" s="5" t="str">
        <f t="shared" si="19"/>
        <v>na</v>
      </c>
      <c r="L27" s="5" t="str">
        <f t="shared" si="19"/>
        <v>na</v>
      </c>
      <c r="M27" s="5" t="str">
        <f t="shared" si="19"/>
        <v>na</v>
      </c>
      <c r="N27" s="5" t="str">
        <f t="shared" si="19"/>
        <v>na</v>
      </c>
    </row>
    <row r="28" spans="1:14" ht="11.25">
      <c r="A28" s="1" t="s">
        <v>58</v>
      </c>
      <c r="B28" s="1"/>
      <c r="C28" s="1"/>
      <c r="D28" s="5">
        <f aca="true" t="shared" si="20" ref="D28:N28">IF(D91="na","na",D91*($B$2)^2/10000)</f>
        <v>31.36</v>
      </c>
      <c r="E28" s="5" t="str">
        <f t="shared" si="20"/>
        <v>na</v>
      </c>
      <c r="F28" s="5" t="str">
        <f t="shared" si="20"/>
        <v>na</v>
      </c>
      <c r="G28" s="5" t="str">
        <f t="shared" si="20"/>
        <v>na</v>
      </c>
      <c r="H28" s="5">
        <f t="shared" si="20"/>
        <v>4.4688</v>
      </c>
      <c r="I28" s="5" t="str">
        <f t="shared" si="20"/>
        <v>na</v>
      </c>
      <c r="J28" s="5" t="str">
        <f t="shared" si="20"/>
        <v>na</v>
      </c>
      <c r="K28" s="5" t="str">
        <f t="shared" si="20"/>
        <v>na</v>
      </c>
      <c r="L28" s="5" t="str">
        <f t="shared" si="20"/>
        <v>na</v>
      </c>
      <c r="M28" s="5" t="str">
        <f t="shared" si="20"/>
        <v>na</v>
      </c>
      <c r="N28" s="5" t="str">
        <f t="shared" si="20"/>
        <v>na</v>
      </c>
    </row>
    <row r="29" spans="1:14" ht="11.25">
      <c r="A29" s="1" t="s">
        <v>59</v>
      </c>
      <c r="B29" s="1"/>
      <c r="C29" s="1"/>
      <c r="D29" s="5">
        <f aca="true" t="shared" si="21" ref="D29:N29">IF(D92="na","na",D92*($B$2)^2/10000)</f>
        <v>25.48</v>
      </c>
      <c r="E29" s="5" t="str">
        <f t="shared" si="21"/>
        <v>na</v>
      </c>
      <c r="F29" s="5" t="str">
        <f t="shared" si="21"/>
        <v>na</v>
      </c>
      <c r="G29" s="5" t="str">
        <f t="shared" si="21"/>
        <v>na</v>
      </c>
      <c r="H29" s="5">
        <f t="shared" si="21"/>
        <v>3.626</v>
      </c>
      <c r="I29" s="5" t="str">
        <f t="shared" si="21"/>
        <v>na</v>
      </c>
      <c r="J29" s="5" t="str">
        <f t="shared" si="21"/>
        <v>na</v>
      </c>
      <c r="K29" s="5" t="str">
        <f t="shared" si="21"/>
        <v>na</v>
      </c>
      <c r="L29" s="5" t="str">
        <f t="shared" si="21"/>
        <v>na</v>
      </c>
      <c r="M29" s="5" t="str">
        <f t="shared" si="21"/>
        <v>na</v>
      </c>
      <c r="N29" s="5" t="str">
        <f t="shared" si="21"/>
        <v>na</v>
      </c>
    </row>
    <row r="30" spans="1:14" ht="11.25">
      <c r="A30" s="1" t="s">
        <v>60</v>
      </c>
      <c r="B30" s="1"/>
      <c r="C30" s="1"/>
      <c r="D30" s="5">
        <f aca="true" t="shared" si="22" ref="D30:N30">IF(D93="na","na",D93*($B$2)^2/10000)</f>
        <v>50.96</v>
      </c>
      <c r="E30" s="5" t="str">
        <f t="shared" si="22"/>
        <v>na</v>
      </c>
      <c r="F30" s="5" t="str">
        <f t="shared" si="22"/>
        <v>na</v>
      </c>
      <c r="G30" s="5" t="str">
        <f t="shared" si="22"/>
        <v>na</v>
      </c>
      <c r="H30" s="5">
        <f t="shared" si="22"/>
        <v>7.056</v>
      </c>
      <c r="I30" s="5" t="str">
        <f t="shared" si="22"/>
        <v>na</v>
      </c>
      <c r="J30" s="5" t="str">
        <f t="shared" si="22"/>
        <v>na</v>
      </c>
      <c r="K30" s="5" t="str">
        <f t="shared" si="22"/>
        <v>na</v>
      </c>
      <c r="L30" s="5" t="str">
        <f t="shared" si="22"/>
        <v>na</v>
      </c>
      <c r="M30" s="5" t="str">
        <f t="shared" si="22"/>
        <v>na</v>
      </c>
      <c r="N30" s="5" t="str">
        <f t="shared" si="22"/>
        <v>na</v>
      </c>
    </row>
    <row r="31" spans="1:14" ht="11.25">
      <c r="A31" s="1" t="s">
        <v>61</v>
      </c>
      <c r="B31" s="1"/>
      <c r="C31" s="1"/>
      <c r="D31" s="5">
        <f aca="true" t="shared" si="23" ref="D31:N31">IF(D94="na","na",D94*($B$2)^2/10000)</f>
        <v>28.616</v>
      </c>
      <c r="E31" s="5" t="str">
        <f t="shared" si="23"/>
        <v>na</v>
      </c>
      <c r="F31" s="5" t="str">
        <f t="shared" si="23"/>
        <v>na</v>
      </c>
      <c r="G31" s="5" t="str">
        <f t="shared" si="23"/>
        <v>na</v>
      </c>
      <c r="H31" s="5">
        <f t="shared" si="23"/>
        <v>4.0572</v>
      </c>
      <c r="I31" s="5" t="str">
        <f t="shared" si="23"/>
        <v>na</v>
      </c>
      <c r="J31" s="5" t="str">
        <f t="shared" si="23"/>
        <v>na</v>
      </c>
      <c r="K31" s="5" t="str">
        <f t="shared" si="23"/>
        <v>na</v>
      </c>
      <c r="L31" s="5" t="str">
        <f t="shared" si="23"/>
        <v>na</v>
      </c>
      <c r="M31" s="5" t="str">
        <f t="shared" si="23"/>
        <v>na</v>
      </c>
      <c r="N31" s="5" t="str">
        <f t="shared" si="23"/>
        <v>na</v>
      </c>
    </row>
    <row r="32" spans="1:14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3" ht="20.25">
      <c r="A33" s="4" t="s">
        <v>92</v>
      </c>
      <c r="B33" s="4"/>
      <c r="C33" s="4"/>
    </row>
    <row r="34" spans="1:12" s="10" customFormat="1" ht="12.75">
      <c r="A34" s="9" t="s">
        <v>62</v>
      </c>
      <c r="B34" s="13">
        <v>0.68</v>
      </c>
      <c r="C34" s="11" t="s">
        <v>95</v>
      </c>
      <c r="D34" s="9" t="s">
        <v>63</v>
      </c>
      <c r="E34" s="13">
        <v>20</v>
      </c>
      <c r="F34" s="11" t="s">
        <v>64</v>
      </c>
      <c r="G34" s="9" t="s">
        <v>65</v>
      </c>
      <c r="H34" s="9">
        <f>1000000000000/(4*PI()^2*E34^2*1000000000000*B34/1000000)</f>
        <v>93.12608790656044</v>
      </c>
      <c r="I34" s="11" t="s">
        <v>66</v>
      </c>
      <c r="J34" s="9" t="s">
        <v>67</v>
      </c>
      <c r="K34" s="9">
        <f>2*PI()*E34*B34</f>
        <v>85.45132017764237</v>
      </c>
      <c r="L34" s="12" t="s">
        <v>68</v>
      </c>
    </row>
    <row r="36" spans="1:14" ht="11.25">
      <c r="A36" s="15" t="s">
        <v>2</v>
      </c>
      <c r="B36" s="15"/>
      <c r="C36" s="15"/>
      <c r="D36" s="15">
        <v>26</v>
      </c>
      <c r="E36" s="15">
        <v>3</v>
      </c>
      <c r="F36" s="15">
        <v>15</v>
      </c>
      <c r="G36" s="15">
        <v>1</v>
      </c>
      <c r="H36" s="15">
        <v>2</v>
      </c>
      <c r="I36" s="15">
        <v>7</v>
      </c>
      <c r="J36" s="15">
        <v>6</v>
      </c>
      <c r="K36" s="15">
        <v>10</v>
      </c>
      <c r="L36" s="15">
        <v>12</v>
      </c>
      <c r="M36" s="15">
        <v>17</v>
      </c>
      <c r="N36" s="15">
        <v>0</v>
      </c>
    </row>
    <row r="37" spans="1:14" ht="11.25">
      <c r="A37" s="16"/>
      <c r="B37" s="16"/>
      <c r="C37" s="16"/>
      <c r="D37" s="17" t="s">
        <v>3</v>
      </c>
      <c r="E37" s="17" t="s">
        <v>4</v>
      </c>
      <c r="F37" s="17" t="s">
        <v>5</v>
      </c>
      <c r="G37" s="17" t="s">
        <v>6</v>
      </c>
      <c r="H37" s="17" t="s">
        <v>7</v>
      </c>
      <c r="I37" s="17" t="s">
        <v>8</v>
      </c>
      <c r="J37" s="17" t="s">
        <v>9</v>
      </c>
      <c r="K37" s="17" t="s">
        <v>10</v>
      </c>
      <c r="L37" s="17" t="s">
        <v>11</v>
      </c>
      <c r="M37" s="17" t="s">
        <v>12</v>
      </c>
      <c r="N37" s="17" t="s">
        <v>13</v>
      </c>
    </row>
    <row r="38" spans="1:14" ht="11.25">
      <c r="A38" s="17" t="s">
        <v>14</v>
      </c>
      <c r="B38" s="17"/>
      <c r="C38" s="17"/>
      <c r="D38" s="17" t="s">
        <v>15</v>
      </c>
      <c r="E38" s="17" t="s">
        <v>16</v>
      </c>
      <c r="F38" s="17" t="s">
        <v>17</v>
      </c>
      <c r="G38" s="17" t="s">
        <v>18</v>
      </c>
      <c r="H38" s="17" t="s">
        <v>19</v>
      </c>
      <c r="I38" s="17" t="s">
        <v>20</v>
      </c>
      <c r="J38" s="17" t="s">
        <v>21</v>
      </c>
      <c r="K38" s="17" t="s">
        <v>22</v>
      </c>
      <c r="L38" s="17" t="s">
        <v>23</v>
      </c>
      <c r="M38" s="17" t="s">
        <v>24</v>
      </c>
      <c r="N38" s="17" t="s">
        <v>25</v>
      </c>
    </row>
    <row r="39" spans="1:14" ht="22.5">
      <c r="A39" s="17" t="s">
        <v>26</v>
      </c>
      <c r="B39" s="18" t="s">
        <v>27</v>
      </c>
      <c r="C39" s="19" t="s">
        <v>28</v>
      </c>
      <c r="D39" s="17"/>
      <c r="E39" s="17" t="s">
        <v>29</v>
      </c>
      <c r="F39" s="17" t="s">
        <v>30</v>
      </c>
      <c r="G39" s="17" t="s">
        <v>31</v>
      </c>
      <c r="H39" s="17" t="s">
        <v>32</v>
      </c>
      <c r="I39" s="20" t="str">
        <f>"1-25"</f>
        <v>1-25</v>
      </c>
      <c r="J39" s="17" t="s">
        <v>33</v>
      </c>
      <c r="K39" s="17" t="s">
        <v>34</v>
      </c>
      <c r="L39" s="17" t="s">
        <v>35</v>
      </c>
      <c r="M39" s="17" t="s">
        <v>36</v>
      </c>
      <c r="N39" s="17" t="s">
        <v>37</v>
      </c>
    </row>
    <row r="40" spans="1:14" ht="11.25">
      <c r="A40" s="1" t="s">
        <v>38</v>
      </c>
      <c r="B40" s="8">
        <v>3.175</v>
      </c>
      <c r="C40" s="8">
        <v>1.5748</v>
      </c>
      <c r="D40" s="2" t="str">
        <f aca="true" t="shared" si="24" ref="D40:N40">IF(D71="na","na",100*SQRT($B$34/D71))</f>
        <v>na</v>
      </c>
      <c r="E40" s="2">
        <f t="shared" si="24"/>
        <v>10.645812948447542</v>
      </c>
      <c r="F40" s="2">
        <f t="shared" si="24"/>
        <v>11.661903789690601</v>
      </c>
      <c r="G40" s="2">
        <f t="shared" si="24"/>
        <v>11.902380714238085</v>
      </c>
      <c r="H40" s="2">
        <f t="shared" si="24"/>
        <v>18.439088914585774</v>
      </c>
      <c r="I40" s="2">
        <f t="shared" si="24"/>
        <v>19.436506316151</v>
      </c>
      <c r="J40" s="2">
        <f t="shared" si="24"/>
        <v>20</v>
      </c>
      <c r="K40" s="2">
        <f t="shared" si="24"/>
        <v>23.80476142847617</v>
      </c>
      <c r="L40" s="2">
        <f t="shared" si="24"/>
        <v>30.11090610836324</v>
      </c>
      <c r="M40" s="2">
        <f t="shared" si="24"/>
        <v>30.11090610836324</v>
      </c>
      <c r="N40" s="2">
        <f t="shared" si="24"/>
        <v>47.60952285695234</v>
      </c>
    </row>
    <row r="41" spans="1:14" ht="11.25">
      <c r="A41" s="1" t="s">
        <v>39</v>
      </c>
      <c r="B41" s="8">
        <v>4.064</v>
      </c>
      <c r="C41" s="8">
        <v>1.9811999999999999</v>
      </c>
      <c r="D41" s="2">
        <f aca="true" t="shared" si="25" ref="D41:N41">IF(D72="na","na",100*SQRT($B$34/D72))</f>
        <v>6.848105703341467</v>
      </c>
      <c r="E41" s="2">
        <f t="shared" si="25"/>
        <v>10.558191598757126</v>
      </c>
      <c r="F41" s="2">
        <f t="shared" si="25"/>
        <v>11.119188982851387</v>
      </c>
      <c r="G41" s="2">
        <f t="shared" si="25"/>
        <v>12.431631210161221</v>
      </c>
      <c r="H41" s="2">
        <f t="shared" si="25"/>
        <v>17.580981459830653</v>
      </c>
      <c r="I41" s="2" t="str">
        <f t="shared" si="25"/>
        <v>na</v>
      </c>
      <c r="J41" s="2">
        <f t="shared" si="25"/>
        <v>18.91810605853835</v>
      </c>
      <c r="K41" s="2">
        <f t="shared" si="25"/>
        <v>22.870874995874622</v>
      </c>
      <c r="L41" s="2">
        <f t="shared" si="25"/>
        <v>29.154759474226505</v>
      </c>
      <c r="M41" s="2">
        <f t="shared" si="25"/>
        <v>29.154759474226505</v>
      </c>
      <c r="N41" s="2">
        <f t="shared" si="25"/>
        <v>47.60952285695234</v>
      </c>
    </row>
    <row r="42" spans="1:14" ht="11.25">
      <c r="A42" s="1" t="s">
        <v>40</v>
      </c>
      <c r="B42" s="8">
        <v>5.08</v>
      </c>
      <c r="C42" s="8">
        <v>2.2352</v>
      </c>
      <c r="D42" s="2">
        <f aca="true" t="shared" si="26" ref="D42:N42">IF(D73="na","na",100*SQRT($B$34/D73))</f>
        <v>6.146362971528592</v>
      </c>
      <c r="E42" s="2">
        <f t="shared" si="26"/>
        <v>9.459053029269175</v>
      </c>
      <c r="F42" s="2">
        <f t="shared" si="26"/>
        <v>10.228166239135177</v>
      </c>
      <c r="G42" s="2">
        <f t="shared" si="26"/>
        <v>11.435437497937311</v>
      </c>
      <c r="H42" s="2">
        <f t="shared" si="26"/>
        <v>15.869840952317443</v>
      </c>
      <c r="I42" s="2">
        <f t="shared" si="26"/>
        <v>16.832508230603462</v>
      </c>
      <c r="J42" s="2">
        <f t="shared" si="26"/>
        <v>17.580981459830653</v>
      </c>
      <c r="K42" s="2">
        <f t="shared" si="26"/>
        <v>20.615528128088304</v>
      </c>
      <c r="L42" s="2">
        <f t="shared" si="26"/>
        <v>26.076809620810597</v>
      </c>
      <c r="M42" s="2">
        <f t="shared" si="26"/>
        <v>26.076809620810597</v>
      </c>
      <c r="N42" s="2">
        <f t="shared" si="26"/>
        <v>44.07785320154718</v>
      </c>
    </row>
    <row r="43" spans="1:14" ht="11.25">
      <c r="A43" s="1" t="s">
        <v>41</v>
      </c>
      <c r="B43" s="8">
        <v>6.476999999999999</v>
      </c>
      <c r="C43" s="8">
        <v>3.0479999999999996</v>
      </c>
      <c r="D43" s="2">
        <f aca="true" t="shared" si="27" ref="D43:N43">IF(D74="na","na",100*SQRT($B$34/D74))</f>
        <v>5.3792350955099515</v>
      </c>
      <c r="E43" s="2">
        <f t="shared" si="27"/>
        <v>8.246211251235321</v>
      </c>
      <c r="F43" s="2">
        <f t="shared" si="27"/>
        <v>8.94427190999916</v>
      </c>
      <c r="G43" s="2">
        <f t="shared" si="27"/>
        <v>9.856107606091623</v>
      </c>
      <c r="H43" s="2">
        <f t="shared" si="27"/>
        <v>14.142135623730951</v>
      </c>
      <c r="I43" s="2">
        <f t="shared" si="27"/>
        <v>15.312829869775529</v>
      </c>
      <c r="J43" s="2">
        <f t="shared" si="27"/>
        <v>15.869840952317443</v>
      </c>
      <c r="K43" s="2">
        <f t="shared" si="27"/>
        <v>18.91810605853835</v>
      </c>
      <c r="L43" s="2">
        <f t="shared" si="27"/>
        <v>23.80476142847617</v>
      </c>
      <c r="M43" s="2">
        <f t="shared" si="27"/>
        <v>23.80476142847617</v>
      </c>
      <c r="N43" s="2">
        <f t="shared" si="27"/>
        <v>38.873012632302</v>
      </c>
    </row>
    <row r="44" spans="1:14" ht="11.25">
      <c r="A44" s="1" t="s">
        <v>42</v>
      </c>
      <c r="B44" s="8">
        <v>7.7978</v>
      </c>
      <c r="C44" s="8">
        <v>3.8353999999999995</v>
      </c>
      <c r="D44" s="2">
        <f aca="true" t="shared" si="28" ref="D44:N44">IF(D75="na","na",100*SQRT($B$34/D75))</f>
        <v>4.574174999174925</v>
      </c>
      <c r="E44" s="2">
        <f t="shared" si="28"/>
        <v>6.969320524371696</v>
      </c>
      <c r="F44" s="2">
        <f t="shared" si="28"/>
        <v>8.550922732073566</v>
      </c>
      <c r="G44" s="2">
        <f t="shared" si="28"/>
        <v>8.94427190999916</v>
      </c>
      <c r="H44" s="2">
        <f t="shared" si="28"/>
        <v>12.575354264740257</v>
      </c>
      <c r="I44" s="2">
        <f t="shared" si="28"/>
        <v>13.5566877880913</v>
      </c>
      <c r="J44" s="2">
        <f t="shared" si="28"/>
        <v>13.743685418725535</v>
      </c>
      <c r="K44" s="2">
        <f t="shared" si="28"/>
        <v>16.492422502470642</v>
      </c>
      <c r="L44" s="2">
        <f t="shared" si="28"/>
        <v>20.615528128088304</v>
      </c>
      <c r="M44" s="2">
        <f t="shared" si="28"/>
        <v>20.615528128088304</v>
      </c>
      <c r="N44" s="2">
        <f t="shared" si="28"/>
        <v>33.665016461206925</v>
      </c>
    </row>
    <row r="45" spans="1:14" ht="11.25">
      <c r="A45" s="1" t="s">
        <v>43</v>
      </c>
      <c r="B45" s="8">
        <v>9.525</v>
      </c>
      <c r="C45" s="8">
        <v>5.206999999999999</v>
      </c>
      <c r="D45" s="2">
        <f aca="true" t="shared" si="29" ref="D45:N45">IF(D76="na","na",100*SQRT($B$34/D76))</f>
        <v>4.972652484064488</v>
      </c>
      <c r="E45" s="2">
        <f t="shared" si="29"/>
        <v>7.52772652709081</v>
      </c>
      <c r="F45" s="2">
        <f t="shared" si="29"/>
        <v>8.692269873603532</v>
      </c>
      <c r="G45" s="2">
        <f t="shared" si="29"/>
        <v>9.219544457292887</v>
      </c>
      <c r="H45" s="2">
        <f t="shared" si="29"/>
        <v>13.038404810405298</v>
      </c>
      <c r="I45" s="2">
        <f t="shared" si="29"/>
        <v>14.577379737113253</v>
      </c>
      <c r="J45" s="2">
        <f t="shared" si="29"/>
        <v>15.05545305418162</v>
      </c>
      <c r="K45" s="2">
        <f t="shared" si="29"/>
        <v>16.492422502470642</v>
      </c>
      <c r="L45" s="2">
        <f t="shared" si="29"/>
        <v>21.291625896895084</v>
      </c>
      <c r="M45" s="2">
        <f t="shared" si="29"/>
        <v>21.291625896895084</v>
      </c>
      <c r="N45" s="2">
        <f t="shared" si="29"/>
        <v>37.25258517258656</v>
      </c>
    </row>
    <row r="46" spans="1:14" ht="11.25">
      <c r="A46" s="1" t="s">
        <v>44</v>
      </c>
      <c r="B46" s="8">
        <v>11.176</v>
      </c>
      <c r="C46" s="8">
        <v>5.8166</v>
      </c>
      <c r="D46" s="2">
        <f aca="true" t="shared" si="30" ref="D46:N46">IF(D77="na","na",100*SQRT($B$34/D77))</f>
        <v>4.346134936801766</v>
      </c>
      <c r="E46" s="2">
        <f t="shared" si="30"/>
        <v>6.146362971528592</v>
      </c>
      <c r="F46" s="2">
        <f t="shared" si="30"/>
        <v>6.519202405202649</v>
      </c>
      <c r="G46" s="2">
        <f t="shared" si="30"/>
        <v>8.047478161629565</v>
      </c>
      <c r="H46" s="2">
        <f t="shared" si="30"/>
        <v>11.435437497937311</v>
      </c>
      <c r="I46" s="2">
        <f t="shared" si="30"/>
        <v>12.158375177486578</v>
      </c>
      <c r="J46" s="2">
        <f t="shared" si="30"/>
        <v>12.724180205607036</v>
      </c>
      <c r="K46" s="2">
        <f t="shared" si="30"/>
        <v>14.354811251305469</v>
      </c>
      <c r="L46" s="2">
        <f t="shared" si="30"/>
        <v>19.17205173077643</v>
      </c>
      <c r="M46" s="2">
        <f t="shared" si="30"/>
        <v>19.17205173077643</v>
      </c>
      <c r="N46" s="2">
        <f t="shared" si="30"/>
        <v>32.344301602505595</v>
      </c>
    </row>
    <row r="47" spans="1:14" ht="11.25">
      <c r="A47" s="1" t="s">
        <v>45</v>
      </c>
      <c r="B47" s="8">
        <v>12.7</v>
      </c>
      <c r="C47" s="8">
        <v>7.696199999999999</v>
      </c>
      <c r="D47" s="2">
        <f aca="true" t="shared" si="31" ref="D47:N47">IF(D78="na","na",100*SQRT($B$34/D78))</f>
        <v>4.6097722286464435</v>
      </c>
      <c r="E47" s="2">
        <f t="shared" si="31"/>
        <v>6.233549779791837</v>
      </c>
      <c r="F47" s="2">
        <f t="shared" si="31"/>
        <v>7.097208632298361</v>
      </c>
      <c r="G47" s="2">
        <f t="shared" si="31"/>
        <v>8.246211251235321</v>
      </c>
      <c r="H47" s="2">
        <f t="shared" si="31"/>
        <v>11.780301787479031</v>
      </c>
      <c r="I47" s="2">
        <f t="shared" si="31"/>
        <v>12.575354264740257</v>
      </c>
      <c r="J47" s="2">
        <f t="shared" si="31"/>
        <v>13.038404810405298</v>
      </c>
      <c r="K47" s="2">
        <f t="shared" si="31"/>
        <v>14.810632623547093</v>
      </c>
      <c r="L47" s="2">
        <f t="shared" si="31"/>
        <v>19.436506316151</v>
      </c>
      <c r="M47" s="2">
        <f t="shared" si="31"/>
        <v>19.436506316151</v>
      </c>
      <c r="N47" s="2">
        <f t="shared" si="31"/>
        <v>32.59601202601324</v>
      </c>
    </row>
    <row r="48" spans="1:14" ht="11.25">
      <c r="A48" s="1" t="s">
        <v>46</v>
      </c>
      <c r="B48" s="8">
        <v>17.525999999999996</v>
      </c>
      <c r="C48" s="8">
        <v>9.398</v>
      </c>
      <c r="D48" s="2">
        <f aca="true" t="shared" si="32" ref="D48:N48">IF(D79="na","na",100*SQRT($B$34/D79))</f>
        <v>4.023739080814782</v>
      </c>
      <c r="E48" s="2">
        <f t="shared" si="32"/>
        <v>5.905234531480937</v>
      </c>
      <c r="F48" s="2">
        <f t="shared" si="32"/>
        <v>6.146362971528592</v>
      </c>
      <c r="G48" s="2">
        <f t="shared" si="32"/>
        <v>7.68963164154231</v>
      </c>
      <c r="H48" s="2">
        <f t="shared" si="32"/>
        <v>10.922373625455004</v>
      </c>
      <c r="I48" s="2">
        <f t="shared" si="32"/>
        <v>11.435437497937311</v>
      </c>
      <c r="J48" s="2">
        <f t="shared" si="32"/>
        <v>12.028335340512825</v>
      </c>
      <c r="K48" s="2">
        <f t="shared" si="32"/>
        <v>14.577379737113253</v>
      </c>
      <c r="L48" s="2">
        <f t="shared" si="32"/>
        <v>17.99470821684875</v>
      </c>
      <c r="M48" s="2">
        <f t="shared" si="32"/>
        <v>17.99470821684875</v>
      </c>
      <c r="N48" s="2">
        <f t="shared" si="32"/>
        <v>30.11090610836324</v>
      </c>
    </row>
    <row r="49" spans="1:14" ht="11.25">
      <c r="A49" s="1" t="s">
        <v>47</v>
      </c>
      <c r="B49" s="8">
        <v>20.193</v>
      </c>
      <c r="C49" s="8">
        <v>12.572999999999999</v>
      </c>
      <c r="D49" s="2">
        <f aca="true" t="shared" si="33" ref="D49:N49">IF(D80="na","na",100*SQRT($B$34/D80))</f>
        <v>3.8873012632302006</v>
      </c>
      <c r="E49" s="2">
        <f t="shared" si="33"/>
        <v>6.146362971528592</v>
      </c>
      <c r="F49" s="2">
        <f t="shared" si="33"/>
        <v>6.324555320336758</v>
      </c>
      <c r="G49" s="2">
        <f t="shared" si="33"/>
        <v>7.68963164154231</v>
      </c>
      <c r="H49" s="2">
        <f t="shared" si="33"/>
        <v>11.119188982851387</v>
      </c>
      <c r="I49" s="2">
        <f t="shared" si="33"/>
        <v>11.661903789690601</v>
      </c>
      <c r="J49" s="2">
        <f t="shared" si="33"/>
        <v>12.292725943057183</v>
      </c>
      <c r="K49" s="2">
        <f t="shared" si="33"/>
        <v>14.577379737113253</v>
      </c>
      <c r="L49" s="2">
        <f t="shared" si="33"/>
        <v>17.580981459830653</v>
      </c>
      <c r="M49" s="2">
        <f t="shared" si="33"/>
        <v>17.580981459830653</v>
      </c>
      <c r="N49" s="2">
        <f t="shared" si="33"/>
        <v>28.284271247461902</v>
      </c>
    </row>
    <row r="50" spans="1:14" ht="11.25">
      <c r="A50" s="1" t="s">
        <v>48</v>
      </c>
      <c r="B50" s="8">
        <v>23.926799999999997</v>
      </c>
      <c r="C50" s="8">
        <v>14.224</v>
      </c>
      <c r="D50" s="2">
        <f aca="true" t="shared" si="34" ref="D50:N50">IF(D81="na","na",100*SQRT($B$34/D81))</f>
        <v>3.3949114463876024</v>
      </c>
      <c r="E50" s="2">
        <f t="shared" si="34"/>
        <v>5.236349380886429</v>
      </c>
      <c r="F50" s="2">
        <f t="shared" si="34"/>
        <v>5.830951894845301</v>
      </c>
      <c r="G50" s="2">
        <f t="shared" si="34"/>
        <v>6.519202405202649</v>
      </c>
      <c r="H50" s="2">
        <f t="shared" si="34"/>
        <v>8.997354108424375</v>
      </c>
      <c r="I50" s="2" t="str">
        <f t="shared" si="34"/>
        <v>na</v>
      </c>
      <c r="J50" s="2">
        <f t="shared" si="34"/>
        <v>9.856107606091623</v>
      </c>
      <c r="K50" s="2">
        <f t="shared" si="34"/>
        <v>10.827805840074195</v>
      </c>
      <c r="L50" s="2">
        <f t="shared" si="34"/>
        <v>14.577379737113253</v>
      </c>
      <c r="M50" s="2" t="str">
        <f t="shared" si="34"/>
        <v>na</v>
      </c>
      <c r="N50" s="2">
        <f t="shared" si="34"/>
        <v>25.328036520075226</v>
      </c>
    </row>
    <row r="51" spans="1:14" ht="11.25">
      <c r="A51" s="1" t="s">
        <v>49</v>
      </c>
      <c r="B51" s="8">
        <v>26.924</v>
      </c>
      <c r="C51" s="8">
        <v>14.477999999999998</v>
      </c>
      <c r="D51" s="2">
        <f aca="true" t="shared" si="35" ref="D51:N51">IF(D82="na","na",100*SQRT($B$34/D82))</f>
        <v>2.748737083745107</v>
      </c>
      <c r="E51" s="2">
        <f t="shared" si="35"/>
        <v>3.8873012632302006</v>
      </c>
      <c r="F51" s="2">
        <f t="shared" si="35"/>
        <v>4.439610898213517</v>
      </c>
      <c r="G51" s="2">
        <f t="shared" si="35"/>
        <v>4.574174999174925</v>
      </c>
      <c r="H51" s="2">
        <f t="shared" si="35"/>
        <v>7.097208632298361</v>
      </c>
      <c r="I51" s="2">
        <f t="shared" si="35"/>
        <v>7.150371986748115</v>
      </c>
      <c r="J51" s="2">
        <f t="shared" si="35"/>
        <v>7.656414934887764</v>
      </c>
      <c r="K51" s="2" t="str">
        <f t="shared" si="35"/>
        <v>na</v>
      </c>
      <c r="L51" s="2" t="str">
        <f t="shared" si="35"/>
        <v>na</v>
      </c>
      <c r="M51" s="2" t="str">
        <f t="shared" si="35"/>
        <v>na</v>
      </c>
      <c r="N51" s="2">
        <f t="shared" si="35"/>
        <v>18.91810605853835</v>
      </c>
    </row>
    <row r="52" spans="1:14" ht="11.25">
      <c r="A52" s="1" t="s">
        <v>50</v>
      </c>
      <c r="B52" s="8">
        <v>33.02</v>
      </c>
      <c r="C52" s="8">
        <v>19.812</v>
      </c>
      <c r="D52" s="2">
        <f aca="true" t="shared" si="36" ref="D52:N52">IF(D83="na","na",100*SQRT($B$34/D83))</f>
        <v>2.9431990048526457</v>
      </c>
      <c r="E52" s="2">
        <f t="shared" si="36"/>
        <v>4.407785320154718</v>
      </c>
      <c r="F52" s="2">
        <f t="shared" si="36"/>
        <v>5.215361924162119</v>
      </c>
      <c r="G52" s="2">
        <f t="shared" si="36"/>
        <v>5.830951894845301</v>
      </c>
      <c r="H52" s="2">
        <f t="shared" si="36"/>
        <v>7.8624539310689645</v>
      </c>
      <c r="I52" s="2">
        <f t="shared" si="36"/>
        <v>8.125233379769972</v>
      </c>
      <c r="J52" s="2">
        <f t="shared" si="36"/>
        <v>8.416254115301731</v>
      </c>
      <c r="K52" s="2" t="str">
        <f t="shared" si="36"/>
        <v>na</v>
      </c>
      <c r="L52" s="2" t="str">
        <f t="shared" si="36"/>
        <v>na</v>
      </c>
      <c r="M52" s="2" t="str">
        <f t="shared" si="36"/>
        <v>na</v>
      </c>
      <c r="N52" s="2">
        <f t="shared" si="36"/>
        <v>21.291625896895084</v>
      </c>
    </row>
    <row r="53" spans="1:14" ht="11.25">
      <c r="A53" s="1" t="s">
        <v>51</v>
      </c>
      <c r="B53" s="1"/>
      <c r="C53" s="1"/>
      <c r="D53" s="2">
        <f aca="true" t="shared" si="37" ref="D53:N53">IF(D84="na","na",100*SQRT($B$34/D84))</f>
        <v>2.64769886474095</v>
      </c>
      <c r="E53" s="2">
        <f t="shared" si="37"/>
        <v>4.023739080814782</v>
      </c>
      <c r="F53" s="2">
        <f t="shared" si="37"/>
        <v>4.346134936801766</v>
      </c>
      <c r="G53" s="2">
        <f t="shared" si="37"/>
        <v>4.6097722286464435</v>
      </c>
      <c r="H53" s="2">
        <f t="shared" si="37"/>
        <v>6.969320524371696</v>
      </c>
      <c r="I53" s="2" t="str">
        <f t="shared" si="37"/>
        <v>na</v>
      </c>
      <c r="J53" s="2">
        <f t="shared" si="37"/>
        <v>7.68963164154231</v>
      </c>
      <c r="K53" s="2" t="str">
        <f t="shared" si="37"/>
        <v>na</v>
      </c>
      <c r="L53" s="2" t="str">
        <f t="shared" si="37"/>
        <v>na</v>
      </c>
      <c r="M53" s="2" t="str">
        <f t="shared" si="37"/>
        <v>na</v>
      </c>
      <c r="N53" s="2" t="str">
        <f t="shared" si="37"/>
        <v>na</v>
      </c>
    </row>
    <row r="54" spans="1:14" ht="11.25">
      <c r="A54" s="1" t="s">
        <v>52</v>
      </c>
      <c r="B54" s="1"/>
      <c r="C54" s="1"/>
      <c r="D54" s="2">
        <f aca="true" t="shared" si="38" ref="D54:N54">IF(D85="na","na",100*SQRT($B$34/D85))</f>
        <v>2.036256728267493</v>
      </c>
      <c r="E54" s="2">
        <f t="shared" si="38"/>
        <v>3.073181485764296</v>
      </c>
      <c r="F54" s="2" t="str">
        <f t="shared" si="38"/>
        <v>na</v>
      </c>
      <c r="G54" s="2">
        <f t="shared" si="38"/>
        <v>3.687817782917155</v>
      </c>
      <c r="H54" s="2">
        <f t="shared" si="38"/>
        <v>5.322906474223771</v>
      </c>
      <c r="I54" s="2" t="str">
        <f t="shared" si="38"/>
        <v>na</v>
      </c>
      <c r="J54" s="2">
        <f t="shared" si="38"/>
        <v>5.905234531480937</v>
      </c>
      <c r="K54" s="2" t="str">
        <f t="shared" si="38"/>
        <v>na</v>
      </c>
      <c r="L54" s="2" t="str">
        <f t="shared" si="38"/>
        <v>na</v>
      </c>
      <c r="M54" s="2" t="str">
        <f t="shared" si="38"/>
        <v>na</v>
      </c>
      <c r="N54" s="2" t="str">
        <f t="shared" si="38"/>
        <v>na</v>
      </c>
    </row>
    <row r="55" spans="1:14" ht="11.25">
      <c r="A55" s="1" t="s">
        <v>53</v>
      </c>
      <c r="B55" s="1"/>
      <c r="C55" s="1"/>
      <c r="D55" s="2">
        <f aca="true" t="shared" si="39" ref="D55:N55">IF(D86="na","na",100*SQRT($B$34/D86))</f>
        <v>2.7564044266269225</v>
      </c>
      <c r="E55" s="2">
        <f t="shared" si="39"/>
        <v>4</v>
      </c>
      <c r="F55" s="2" t="str">
        <f t="shared" si="39"/>
        <v>na</v>
      </c>
      <c r="G55" s="2">
        <f t="shared" si="39"/>
        <v>5.215361924162119</v>
      </c>
      <c r="H55" s="2">
        <f t="shared" si="39"/>
        <v>7.52772652709081</v>
      </c>
      <c r="I55" s="2">
        <f t="shared" si="39"/>
        <v>8.047478161629565</v>
      </c>
      <c r="J55" s="2">
        <f t="shared" si="39"/>
        <v>8.246211251235321</v>
      </c>
      <c r="K55" s="2" t="str">
        <f t="shared" si="39"/>
        <v>na</v>
      </c>
      <c r="L55" s="2" t="str">
        <f t="shared" si="39"/>
        <v>na</v>
      </c>
      <c r="M55" s="2" t="str">
        <f t="shared" si="39"/>
        <v>na</v>
      </c>
      <c r="N55" s="2" t="str">
        <f t="shared" si="39"/>
        <v>na</v>
      </c>
    </row>
    <row r="56" spans="1:14" ht="11.25">
      <c r="A56" s="1" t="s">
        <v>54</v>
      </c>
      <c r="B56" s="1"/>
      <c r="C56" s="1"/>
      <c r="D56" s="2">
        <f aca="true" t="shared" si="40" ref="D56:N56">IF(D87="na","na",100*SQRT($B$34/D87))</f>
        <v>2.0945397523545717</v>
      </c>
      <c r="E56" s="2">
        <f t="shared" si="40"/>
        <v>2.991215208080594</v>
      </c>
      <c r="F56" s="2" t="str">
        <f t="shared" si="40"/>
        <v>na</v>
      </c>
      <c r="G56" s="2" t="str">
        <f t="shared" si="40"/>
        <v>na</v>
      </c>
      <c r="H56" s="2">
        <f t="shared" si="40"/>
        <v>5.585038992742907</v>
      </c>
      <c r="I56" s="2" t="str">
        <f t="shared" si="40"/>
        <v>na</v>
      </c>
      <c r="J56" s="2">
        <f t="shared" si="40"/>
        <v>6.146362971528592</v>
      </c>
      <c r="K56" s="2" t="str">
        <f t="shared" si="40"/>
        <v>na</v>
      </c>
      <c r="L56" s="2" t="str">
        <f t="shared" si="40"/>
        <v>na</v>
      </c>
      <c r="M56" s="2" t="str">
        <f t="shared" si="40"/>
        <v>na</v>
      </c>
      <c r="N56" s="2" t="str">
        <f t="shared" si="40"/>
        <v>na</v>
      </c>
    </row>
    <row r="57" spans="1:14" ht="11.25">
      <c r="A57" s="1" t="s">
        <v>55</v>
      </c>
      <c r="B57" s="1"/>
      <c r="C57" s="1"/>
      <c r="D57" s="2">
        <f aca="true" t="shared" si="41" ref="D57:N57">IF(D88="na","na",100*SQRT($B$34/D88))</f>
        <v>2.6754242162397546</v>
      </c>
      <c r="E57" s="2">
        <f t="shared" si="41"/>
        <v>4.004714203168136</v>
      </c>
      <c r="F57" s="2" t="str">
        <f t="shared" si="41"/>
        <v>na</v>
      </c>
      <c r="G57" s="2" t="str">
        <f t="shared" si="41"/>
        <v>na</v>
      </c>
      <c r="H57" s="2">
        <f t="shared" si="41"/>
        <v>7.52772652709081</v>
      </c>
      <c r="I57" s="2" t="str">
        <f t="shared" si="41"/>
        <v>na</v>
      </c>
      <c r="J57" s="2">
        <f t="shared" si="41"/>
        <v>8.246211251235321</v>
      </c>
      <c r="K57" s="2" t="str">
        <f t="shared" si="41"/>
        <v>na</v>
      </c>
      <c r="L57" s="2" t="str">
        <f t="shared" si="41"/>
        <v>na</v>
      </c>
      <c r="M57" s="2" t="str">
        <f t="shared" si="41"/>
        <v>na</v>
      </c>
      <c r="N57" s="2" t="str">
        <f t="shared" si="41"/>
        <v>na</v>
      </c>
    </row>
    <row r="58" spans="1:14" ht="11.25">
      <c r="A58" s="1" t="s">
        <v>56</v>
      </c>
      <c r="B58" s="1"/>
      <c r="C58" s="1"/>
      <c r="D58" s="2">
        <f aca="true" t="shared" si="42" ref="D58:N58">IF(D89="na","na",100*SQRT($B$34/D89))</f>
        <v>2.0615528128088303</v>
      </c>
      <c r="E58" s="2" t="str">
        <f t="shared" si="42"/>
        <v>na</v>
      </c>
      <c r="F58" s="2" t="str">
        <f t="shared" si="42"/>
        <v>na</v>
      </c>
      <c r="G58" s="2" t="str">
        <f t="shared" si="42"/>
        <v>na</v>
      </c>
      <c r="H58" s="2">
        <f t="shared" si="42"/>
        <v>5.623869395420219</v>
      </c>
      <c r="I58" s="2" t="str">
        <f t="shared" si="42"/>
        <v>na</v>
      </c>
      <c r="J58" s="2" t="str">
        <f t="shared" si="42"/>
        <v>na</v>
      </c>
      <c r="K58" s="2" t="str">
        <f t="shared" si="42"/>
        <v>na</v>
      </c>
      <c r="L58" s="2" t="str">
        <f t="shared" si="42"/>
        <v>na</v>
      </c>
      <c r="M58" s="2" t="str">
        <f t="shared" si="42"/>
        <v>na</v>
      </c>
      <c r="N58" s="2" t="str">
        <f t="shared" si="42"/>
        <v>na</v>
      </c>
    </row>
    <row r="59" spans="1:14" ht="11.25">
      <c r="A59" s="1" t="s">
        <v>57</v>
      </c>
      <c r="B59" s="1"/>
      <c r="C59" s="1"/>
      <c r="D59" s="2">
        <f aca="true" t="shared" si="43" ref="D59:N59">IF(D90="na","na",100*SQRT($B$34/D90))</f>
        <v>2.9154759474226504</v>
      </c>
      <c r="E59" s="2" t="str">
        <f t="shared" si="43"/>
        <v>na</v>
      </c>
      <c r="F59" s="2" t="str">
        <f t="shared" si="43"/>
        <v>na</v>
      </c>
      <c r="G59" s="2" t="str">
        <f t="shared" si="43"/>
        <v>na</v>
      </c>
      <c r="H59" s="2">
        <f t="shared" si="43"/>
        <v>7.723284457212329</v>
      </c>
      <c r="I59" s="2" t="str">
        <f t="shared" si="43"/>
        <v>na</v>
      </c>
      <c r="J59" s="2" t="str">
        <f t="shared" si="43"/>
        <v>na</v>
      </c>
      <c r="K59" s="2" t="str">
        <f t="shared" si="43"/>
        <v>na</v>
      </c>
      <c r="L59" s="2" t="str">
        <f t="shared" si="43"/>
        <v>na</v>
      </c>
      <c r="M59" s="2" t="str">
        <f t="shared" si="43"/>
        <v>na</v>
      </c>
      <c r="N59" s="2" t="str">
        <f t="shared" si="43"/>
        <v>na</v>
      </c>
    </row>
    <row r="60" spans="1:14" ht="11.25">
      <c r="A60" s="1" t="s">
        <v>58</v>
      </c>
      <c r="B60" s="1"/>
      <c r="C60" s="1"/>
      <c r="D60" s="2">
        <f aca="true" t="shared" si="44" ref="D60:N60">IF(D91="na","na",100*SQRT($B$34/D91))</f>
        <v>2.0615528128088303</v>
      </c>
      <c r="E60" s="2" t="str">
        <f t="shared" si="44"/>
        <v>na</v>
      </c>
      <c r="F60" s="2" t="str">
        <f t="shared" si="44"/>
        <v>na</v>
      </c>
      <c r="G60" s="2" t="str">
        <f t="shared" si="44"/>
        <v>na</v>
      </c>
      <c r="H60" s="2">
        <f t="shared" si="44"/>
        <v>5.461186812727502</v>
      </c>
      <c r="I60" s="2" t="str">
        <f t="shared" si="44"/>
        <v>na</v>
      </c>
      <c r="J60" s="2" t="str">
        <f t="shared" si="44"/>
        <v>na</v>
      </c>
      <c r="K60" s="2" t="str">
        <f t="shared" si="44"/>
        <v>na</v>
      </c>
      <c r="L60" s="2" t="str">
        <f t="shared" si="44"/>
        <v>na</v>
      </c>
      <c r="M60" s="2" t="str">
        <f t="shared" si="44"/>
        <v>na</v>
      </c>
      <c r="N60" s="2" t="str">
        <f t="shared" si="44"/>
        <v>na</v>
      </c>
    </row>
    <row r="61" spans="1:14" ht="11.25">
      <c r="A61" s="1" t="s">
        <v>59</v>
      </c>
      <c r="B61" s="1"/>
      <c r="C61" s="1"/>
      <c r="D61" s="2">
        <f aca="true" t="shared" si="45" ref="D61:N61">IF(D92="na","na",100*SQRT($B$34/D92))</f>
        <v>2.2870874995874626</v>
      </c>
      <c r="E61" s="2" t="str">
        <f t="shared" si="45"/>
        <v>na</v>
      </c>
      <c r="F61" s="2" t="str">
        <f t="shared" si="45"/>
        <v>na</v>
      </c>
      <c r="G61" s="2" t="str">
        <f t="shared" si="45"/>
        <v>na</v>
      </c>
      <c r="H61" s="2">
        <f t="shared" si="45"/>
        <v>6.0627350887826825</v>
      </c>
      <c r="I61" s="2" t="str">
        <f t="shared" si="45"/>
        <v>na</v>
      </c>
      <c r="J61" s="2" t="str">
        <f t="shared" si="45"/>
        <v>na</v>
      </c>
      <c r="K61" s="2" t="str">
        <f t="shared" si="45"/>
        <v>na</v>
      </c>
      <c r="L61" s="2" t="str">
        <f t="shared" si="45"/>
        <v>na</v>
      </c>
      <c r="M61" s="2" t="str">
        <f t="shared" si="45"/>
        <v>na</v>
      </c>
      <c r="N61" s="2" t="str">
        <f t="shared" si="45"/>
        <v>na</v>
      </c>
    </row>
    <row r="62" spans="1:14" ht="11.25">
      <c r="A62" s="1" t="s">
        <v>60</v>
      </c>
      <c r="B62" s="1"/>
      <c r="C62" s="1"/>
      <c r="D62" s="2">
        <f aca="true" t="shared" si="46" ref="D62:N62">IF(D93="na","na",100*SQRT($B$34/D93))</f>
        <v>1.61721508012528</v>
      </c>
      <c r="E62" s="2" t="str">
        <f t="shared" si="46"/>
        <v>na</v>
      </c>
      <c r="F62" s="2" t="str">
        <f t="shared" si="46"/>
        <v>na</v>
      </c>
      <c r="G62" s="2" t="str">
        <f t="shared" si="46"/>
        <v>na</v>
      </c>
      <c r="H62" s="2">
        <f t="shared" si="46"/>
        <v>4.346134936801766</v>
      </c>
      <c r="I62" s="2" t="str">
        <f t="shared" si="46"/>
        <v>na</v>
      </c>
      <c r="J62" s="2" t="str">
        <f t="shared" si="46"/>
        <v>na</v>
      </c>
      <c r="K62" s="2" t="str">
        <f t="shared" si="46"/>
        <v>na</v>
      </c>
      <c r="L62" s="2" t="str">
        <f t="shared" si="46"/>
        <v>na</v>
      </c>
      <c r="M62" s="2" t="str">
        <f t="shared" si="46"/>
        <v>na</v>
      </c>
      <c r="N62" s="2" t="str">
        <f t="shared" si="46"/>
        <v>na</v>
      </c>
    </row>
    <row r="63" spans="1:14" ht="11.25">
      <c r="A63" s="1" t="s">
        <v>61</v>
      </c>
      <c r="B63" s="1"/>
      <c r="C63" s="1"/>
      <c r="D63" s="2">
        <f aca="true" t="shared" si="47" ref="D63:N63">IF(D94="na","na",100*SQRT($B$34/D94))</f>
        <v>2.158132119814573</v>
      </c>
      <c r="E63" s="2" t="str">
        <f t="shared" si="47"/>
        <v>na</v>
      </c>
      <c r="F63" s="2" t="str">
        <f t="shared" si="47"/>
        <v>na</v>
      </c>
      <c r="G63" s="2" t="str">
        <f t="shared" si="47"/>
        <v>na</v>
      </c>
      <c r="H63" s="2">
        <f t="shared" si="47"/>
        <v>5.731513024140635</v>
      </c>
      <c r="I63" s="2" t="str">
        <f t="shared" si="47"/>
        <v>na</v>
      </c>
      <c r="J63" s="2" t="str">
        <f t="shared" si="47"/>
        <v>na</v>
      </c>
      <c r="K63" s="2" t="str">
        <f t="shared" si="47"/>
        <v>na</v>
      </c>
      <c r="L63" s="2" t="str">
        <f t="shared" si="47"/>
        <v>na</v>
      </c>
      <c r="M63" s="2" t="str">
        <f t="shared" si="47"/>
        <v>na</v>
      </c>
      <c r="N63" s="2" t="str">
        <f t="shared" si="47"/>
        <v>na</v>
      </c>
    </row>
    <row r="64" spans="1:14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3" ht="20.25">
      <c r="A65" s="4" t="s">
        <v>94</v>
      </c>
      <c r="B65" s="4"/>
      <c r="C65" s="4"/>
    </row>
    <row r="67" spans="1:14" ht="11.25">
      <c r="A67" s="15" t="s">
        <v>2</v>
      </c>
      <c r="B67" s="15"/>
      <c r="C67" s="15"/>
      <c r="D67" s="15">
        <v>26</v>
      </c>
      <c r="E67" s="15">
        <v>3</v>
      </c>
      <c r="F67" s="15">
        <v>15</v>
      </c>
      <c r="G67" s="15">
        <v>1</v>
      </c>
      <c r="H67" s="15">
        <v>2</v>
      </c>
      <c r="I67" s="15">
        <v>7</v>
      </c>
      <c r="J67" s="15">
        <v>6</v>
      </c>
      <c r="K67" s="15">
        <v>10</v>
      </c>
      <c r="L67" s="15">
        <v>12</v>
      </c>
      <c r="M67" s="15">
        <v>17</v>
      </c>
      <c r="N67" s="15">
        <v>0</v>
      </c>
    </row>
    <row r="68" spans="1:14" ht="11.25">
      <c r="A68" s="16"/>
      <c r="B68" s="16"/>
      <c r="C68" s="16"/>
      <c r="D68" s="17" t="s">
        <v>3</v>
      </c>
      <c r="E68" s="17" t="s">
        <v>4</v>
      </c>
      <c r="F68" s="17" t="s">
        <v>5</v>
      </c>
      <c r="G68" s="17" t="s">
        <v>6</v>
      </c>
      <c r="H68" s="17" t="s">
        <v>7</v>
      </c>
      <c r="I68" s="17" t="s">
        <v>8</v>
      </c>
      <c r="J68" s="17" t="s">
        <v>9</v>
      </c>
      <c r="K68" s="17" t="s">
        <v>10</v>
      </c>
      <c r="L68" s="17" t="s">
        <v>11</v>
      </c>
      <c r="M68" s="17" t="s">
        <v>12</v>
      </c>
      <c r="N68" s="17" t="s">
        <v>13</v>
      </c>
    </row>
    <row r="69" spans="1:14" ht="11.25">
      <c r="A69" s="17" t="s">
        <v>14</v>
      </c>
      <c r="B69" s="17"/>
      <c r="C69" s="17"/>
      <c r="D69" s="17" t="s">
        <v>15</v>
      </c>
      <c r="E69" s="17" t="s">
        <v>16</v>
      </c>
      <c r="F69" s="17" t="s">
        <v>17</v>
      </c>
      <c r="G69" s="17" t="s">
        <v>18</v>
      </c>
      <c r="H69" s="17" t="s">
        <v>19</v>
      </c>
      <c r="I69" s="17" t="s">
        <v>20</v>
      </c>
      <c r="J69" s="17" t="s">
        <v>21</v>
      </c>
      <c r="K69" s="17" t="s">
        <v>22</v>
      </c>
      <c r="L69" s="17" t="s">
        <v>23</v>
      </c>
      <c r="M69" s="17" t="s">
        <v>24</v>
      </c>
      <c r="N69" s="17" t="s">
        <v>25</v>
      </c>
    </row>
    <row r="70" spans="1:14" ht="22.5">
      <c r="A70" s="17" t="s">
        <v>26</v>
      </c>
      <c r="B70" s="18" t="s">
        <v>27</v>
      </c>
      <c r="C70" s="19" t="s">
        <v>28</v>
      </c>
      <c r="D70" s="17"/>
      <c r="E70" s="17" t="s">
        <v>29</v>
      </c>
      <c r="F70" s="17" t="s">
        <v>30</v>
      </c>
      <c r="G70" s="17" t="s">
        <v>31</v>
      </c>
      <c r="H70" s="17" t="s">
        <v>32</v>
      </c>
      <c r="I70" s="20" t="str">
        <f>"1-25"</f>
        <v>1-25</v>
      </c>
      <c r="J70" s="17" t="s">
        <v>33</v>
      </c>
      <c r="K70" s="17" t="s">
        <v>34</v>
      </c>
      <c r="L70" s="17" t="s">
        <v>35</v>
      </c>
      <c r="M70" s="17" t="s">
        <v>36</v>
      </c>
      <c r="N70" s="17" t="s">
        <v>37</v>
      </c>
    </row>
    <row r="71" spans="1:14" ht="11.25">
      <c r="A71" s="1" t="s">
        <v>38</v>
      </c>
      <c r="B71" s="8">
        <v>3.175</v>
      </c>
      <c r="C71" s="8">
        <v>1.5748</v>
      </c>
      <c r="D71" s="1" t="s">
        <v>69</v>
      </c>
      <c r="E71" s="1">
        <v>60</v>
      </c>
      <c r="F71" s="1">
        <v>50</v>
      </c>
      <c r="G71" s="1">
        <v>48</v>
      </c>
      <c r="H71" s="1">
        <v>20</v>
      </c>
      <c r="I71" s="1">
        <v>18</v>
      </c>
      <c r="J71" s="1">
        <v>17</v>
      </c>
      <c r="K71" s="1">
        <v>12</v>
      </c>
      <c r="L71" s="1">
        <v>7.5</v>
      </c>
      <c r="M71" s="1">
        <v>7.5</v>
      </c>
      <c r="N71" s="1">
        <v>3</v>
      </c>
    </row>
    <row r="72" spans="1:14" ht="11.25">
      <c r="A72" s="1" t="s">
        <v>39</v>
      </c>
      <c r="B72" s="8">
        <v>4.064</v>
      </c>
      <c r="C72" s="8">
        <v>1.9811999999999999</v>
      </c>
      <c r="D72" s="1">
        <v>145</v>
      </c>
      <c r="E72" s="1">
        <v>61</v>
      </c>
      <c r="F72" s="1">
        <v>55</v>
      </c>
      <c r="G72" s="1">
        <v>44</v>
      </c>
      <c r="H72" s="1">
        <v>22</v>
      </c>
      <c r="I72" s="1" t="s">
        <v>69</v>
      </c>
      <c r="J72" s="1">
        <v>19</v>
      </c>
      <c r="K72" s="1">
        <v>13</v>
      </c>
      <c r="L72" s="1">
        <v>8</v>
      </c>
      <c r="M72" s="1">
        <v>8</v>
      </c>
      <c r="N72" s="1">
        <v>3</v>
      </c>
    </row>
    <row r="73" spans="1:14" ht="11.25">
      <c r="A73" s="1" t="s">
        <v>40</v>
      </c>
      <c r="B73" s="8">
        <v>5.08</v>
      </c>
      <c r="C73" s="8">
        <v>2.2352</v>
      </c>
      <c r="D73" s="1">
        <v>180</v>
      </c>
      <c r="E73" s="1">
        <v>76</v>
      </c>
      <c r="F73" s="1">
        <v>65</v>
      </c>
      <c r="G73" s="1">
        <v>52</v>
      </c>
      <c r="H73" s="1">
        <v>27</v>
      </c>
      <c r="I73" s="1">
        <v>24</v>
      </c>
      <c r="J73" s="1">
        <v>22</v>
      </c>
      <c r="K73" s="1">
        <v>16</v>
      </c>
      <c r="L73" s="1">
        <v>10</v>
      </c>
      <c r="M73" s="1">
        <v>10</v>
      </c>
      <c r="N73" s="1">
        <v>3.5</v>
      </c>
    </row>
    <row r="74" spans="1:14" ht="11.25">
      <c r="A74" s="1" t="s">
        <v>41</v>
      </c>
      <c r="B74" s="8">
        <v>6.476999999999999</v>
      </c>
      <c r="C74" s="8">
        <v>3.0479999999999996</v>
      </c>
      <c r="D74" s="1">
        <v>235</v>
      </c>
      <c r="E74" s="1">
        <v>100</v>
      </c>
      <c r="F74" s="1">
        <v>85</v>
      </c>
      <c r="G74" s="1">
        <v>70</v>
      </c>
      <c r="H74" s="1">
        <v>34</v>
      </c>
      <c r="I74" s="1">
        <v>29</v>
      </c>
      <c r="J74" s="1">
        <v>27</v>
      </c>
      <c r="K74" s="1">
        <v>19</v>
      </c>
      <c r="L74" s="1">
        <v>12</v>
      </c>
      <c r="M74" s="1">
        <v>12</v>
      </c>
      <c r="N74" s="1">
        <v>4.5</v>
      </c>
    </row>
    <row r="75" spans="1:14" ht="11.25">
      <c r="A75" s="1" t="s">
        <v>42</v>
      </c>
      <c r="B75" s="8">
        <v>7.7978</v>
      </c>
      <c r="C75" s="8">
        <v>3.8353999999999995</v>
      </c>
      <c r="D75" s="1">
        <v>325</v>
      </c>
      <c r="E75" s="1">
        <v>140</v>
      </c>
      <c r="F75" s="1">
        <v>93</v>
      </c>
      <c r="G75" s="1">
        <v>85</v>
      </c>
      <c r="H75" s="1">
        <v>43</v>
      </c>
      <c r="I75" s="1">
        <v>37</v>
      </c>
      <c r="J75" s="1">
        <v>36</v>
      </c>
      <c r="K75" s="1">
        <v>25</v>
      </c>
      <c r="L75" s="1">
        <v>16</v>
      </c>
      <c r="M75" s="1">
        <v>16</v>
      </c>
      <c r="N75" s="1">
        <v>6</v>
      </c>
    </row>
    <row r="76" spans="1:14" ht="11.25">
      <c r="A76" s="1" t="s">
        <v>43</v>
      </c>
      <c r="B76" s="8">
        <v>9.525</v>
      </c>
      <c r="C76" s="8">
        <v>5.206999999999999</v>
      </c>
      <c r="D76" s="1">
        <v>275</v>
      </c>
      <c r="E76" s="1">
        <v>120</v>
      </c>
      <c r="F76" s="1">
        <v>90</v>
      </c>
      <c r="G76" s="1">
        <v>80</v>
      </c>
      <c r="H76" s="1">
        <v>40</v>
      </c>
      <c r="I76" s="1">
        <v>32</v>
      </c>
      <c r="J76" s="1">
        <v>30</v>
      </c>
      <c r="K76" s="1">
        <v>25</v>
      </c>
      <c r="L76" s="1">
        <v>15</v>
      </c>
      <c r="M76" s="1">
        <v>15</v>
      </c>
      <c r="N76" s="1">
        <v>4.9</v>
      </c>
    </row>
    <row r="77" spans="1:14" ht="11.25">
      <c r="A77" s="1" t="s">
        <v>44</v>
      </c>
      <c r="B77" s="8">
        <v>11.176</v>
      </c>
      <c r="C77" s="8">
        <v>5.8166</v>
      </c>
      <c r="D77" s="1">
        <v>360</v>
      </c>
      <c r="E77" s="1">
        <v>180</v>
      </c>
      <c r="F77" s="1">
        <v>160</v>
      </c>
      <c r="G77" s="1">
        <v>105</v>
      </c>
      <c r="H77" s="1">
        <v>52</v>
      </c>
      <c r="I77" s="1">
        <v>46</v>
      </c>
      <c r="J77" s="1">
        <v>42</v>
      </c>
      <c r="K77" s="1">
        <v>33</v>
      </c>
      <c r="L77" s="1">
        <v>18.5</v>
      </c>
      <c r="M77" s="1">
        <v>18.5</v>
      </c>
      <c r="N77" s="1">
        <v>6.5</v>
      </c>
    </row>
    <row r="78" spans="1:14" ht="11.25">
      <c r="A78" s="1" t="s">
        <v>45</v>
      </c>
      <c r="B78" s="8">
        <v>12.7</v>
      </c>
      <c r="C78" s="8">
        <v>7.696199999999999</v>
      </c>
      <c r="D78" s="1">
        <v>320</v>
      </c>
      <c r="E78" s="1">
        <v>175</v>
      </c>
      <c r="F78" s="1">
        <v>135</v>
      </c>
      <c r="G78" s="1">
        <v>100</v>
      </c>
      <c r="H78" s="1">
        <v>49</v>
      </c>
      <c r="I78" s="1">
        <v>43</v>
      </c>
      <c r="J78" s="1">
        <v>40</v>
      </c>
      <c r="K78" s="1">
        <v>31</v>
      </c>
      <c r="L78" s="1">
        <v>18</v>
      </c>
      <c r="M78" s="1">
        <v>18</v>
      </c>
      <c r="N78" s="1">
        <v>6.4</v>
      </c>
    </row>
    <row r="79" spans="1:14" ht="11.25">
      <c r="A79" s="1" t="s">
        <v>46</v>
      </c>
      <c r="B79" s="8">
        <v>17.525999999999996</v>
      </c>
      <c r="C79" s="8">
        <v>9.398</v>
      </c>
      <c r="D79" s="1">
        <v>420</v>
      </c>
      <c r="E79" s="1">
        <v>195</v>
      </c>
      <c r="F79" s="1">
        <v>180</v>
      </c>
      <c r="G79" s="1">
        <v>115</v>
      </c>
      <c r="H79" s="1">
        <v>57</v>
      </c>
      <c r="I79" s="1">
        <v>52</v>
      </c>
      <c r="J79" s="1">
        <v>47</v>
      </c>
      <c r="K79" s="1">
        <v>32</v>
      </c>
      <c r="L79" s="1">
        <v>21</v>
      </c>
      <c r="M79" s="1">
        <v>21</v>
      </c>
      <c r="N79" s="1">
        <v>7.5</v>
      </c>
    </row>
    <row r="80" spans="1:14" ht="11.25">
      <c r="A80" s="1" t="s">
        <v>47</v>
      </c>
      <c r="B80" s="8">
        <v>20.193</v>
      </c>
      <c r="C80" s="8">
        <v>12.572999999999999</v>
      </c>
      <c r="D80" s="1">
        <v>450</v>
      </c>
      <c r="E80" s="1">
        <v>180</v>
      </c>
      <c r="F80" s="1">
        <v>170</v>
      </c>
      <c r="G80" s="1">
        <v>115</v>
      </c>
      <c r="H80" s="1">
        <v>55</v>
      </c>
      <c r="I80" s="1">
        <v>50</v>
      </c>
      <c r="J80" s="1">
        <v>45</v>
      </c>
      <c r="K80" s="1">
        <v>32</v>
      </c>
      <c r="L80" s="1">
        <v>22</v>
      </c>
      <c r="M80" s="1">
        <v>22</v>
      </c>
      <c r="N80" s="1">
        <v>8.5</v>
      </c>
    </row>
    <row r="81" spans="1:14" ht="11.25">
      <c r="A81" s="1" t="s">
        <v>48</v>
      </c>
      <c r="B81" s="8">
        <v>23.926799999999997</v>
      </c>
      <c r="C81" s="8">
        <v>14.224</v>
      </c>
      <c r="D81" s="1">
        <v>590</v>
      </c>
      <c r="E81" s="1">
        <v>248</v>
      </c>
      <c r="F81" s="1">
        <v>200</v>
      </c>
      <c r="G81" s="1">
        <v>160</v>
      </c>
      <c r="H81" s="1">
        <v>84</v>
      </c>
      <c r="I81" s="1" t="s">
        <v>69</v>
      </c>
      <c r="J81" s="1">
        <v>70</v>
      </c>
      <c r="K81" s="1">
        <v>58</v>
      </c>
      <c r="L81" s="1">
        <v>32</v>
      </c>
      <c r="M81" s="1" t="s">
        <v>69</v>
      </c>
      <c r="N81" s="1">
        <v>10.6</v>
      </c>
    </row>
    <row r="82" spans="1:14" ht="11.25">
      <c r="A82" s="1" t="s">
        <v>49</v>
      </c>
      <c r="B82" s="8">
        <v>26.924</v>
      </c>
      <c r="C82" s="8">
        <v>14.477999999999998</v>
      </c>
      <c r="D82" s="1">
        <v>900</v>
      </c>
      <c r="E82" s="1">
        <v>450</v>
      </c>
      <c r="F82" s="1">
        <v>345</v>
      </c>
      <c r="G82" s="1">
        <v>325</v>
      </c>
      <c r="H82" s="1">
        <v>135</v>
      </c>
      <c r="I82" s="1">
        <v>133</v>
      </c>
      <c r="J82" s="1">
        <v>116</v>
      </c>
      <c r="K82" s="1" t="s">
        <v>69</v>
      </c>
      <c r="L82" s="1" t="s">
        <v>69</v>
      </c>
      <c r="M82" s="1" t="s">
        <v>69</v>
      </c>
      <c r="N82" s="1">
        <v>19</v>
      </c>
    </row>
    <row r="83" spans="1:14" ht="11.25">
      <c r="A83" s="1" t="s">
        <v>50</v>
      </c>
      <c r="B83" s="8">
        <v>33.02</v>
      </c>
      <c r="C83" s="8">
        <v>19.812</v>
      </c>
      <c r="D83" s="1">
        <v>785</v>
      </c>
      <c r="E83" s="1">
        <v>350</v>
      </c>
      <c r="F83" s="1">
        <v>250</v>
      </c>
      <c r="G83" s="1">
        <v>200</v>
      </c>
      <c r="H83" s="1">
        <v>110</v>
      </c>
      <c r="I83" s="1">
        <v>103</v>
      </c>
      <c r="J83" s="1">
        <v>96</v>
      </c>
      <c r="K83" s="1" t="s">
        <v>69</v>
      </c>
      <c r="L83" s="1" t="s">
        <v>69</v>
      </c>
      <c r="M83" s="1" t="s">
        <v>69</v>
      </c>
      <c r="N83" s="1">
        <v>15</v>
      </c>
    </row>
    <row r="84" spans="1:14" ht="11.25">
      <c r="A84" s="1" t="s">
        <v>51</v>
      </c>
      <c r="B84" s="1"/>
      <c r="C84" s="1"/>
      <c r="D84" s="1">
        <v>970</v>
      </c>
      <c r="E84" s="1">
        <v>420</v>
      </c>
      <c r="F84" s="1">
        <v>360</v>
      </c>
      <c r="G84" s="1">
        <v>320</v>
      </c>
      <c r="H84" s="1">
        <v>140</v>
      </c>
      <c r="I84" s="1" t="s">
        <v>69</v>
      </c>
      <c r="J84" s="1">
        <v>115</v>
      </c>
      <c r="K84" s="1" t="s">
        <v>69</v>
      </c>
      <c r="L84" s="1" t="s">
        <v>69</v>
      </c>
      <c r="M84" s="1" t="s">
        <v>69</v>
      </c>
      <c r="N84" s="1" t="s">
        <v>69</v>
      </c>
    </row>
    <row r="85" spans="1:14" ht="11.25">
      <c r="A85" s="1" t="s">
        <v>52</v>
      </c>
      <c r="B85" s="1"/>
      <c r="C85" s="1"/>
      <c r="D85" s="1">
        <v>1640</v>
      </c>
      <c r="E85" s="1">
        <v>720</v>
      </c>
      <c r="F85" s="1" t="s">
        <v>69</v>
      </c>
      <c r="G85" s="1">
        <v>500</v>
      </c>
      <c r="H85" s="1">
        <v>240</v>
      </c>
      <c r="I85" s="1" t="s">
        <v>69</v>
      </c>
      <c r="J85" s="1">
        <v>195</v>
      </c>
      <c r="K85" s="1" t="s">
        <v>69</v>
      </c>
      <c r="L85" s="1" t="s">
        <v>69</v>
      </c>
      <c r="M85" s="1" t="s">
        <v>69</v>
      </c>
      <c r="N85" s="1" t="s">
        <v>69</v>
      </c>
    </row>
    <row r="86" spans="1:14" ht="11.25">
      <c r="A86" s="1" t="s">
        <v>53</v>
      </c>
      <c r="B86" s="1"/>
      <c r="C86" s="1"/>
      <c r="D86" s="1">
        <v>895</v>
      </c>
      <c r="E86" s="1">
        <v>425</v>
      </c>
      <c r="F86" s="1" t="s">
        <v>69</v>
      </c>
      <c r="G86" s="1">
        <v>250</v>
      </c>
      <c r="H86" s="1">
        <v>120</v>
      </c>
      <c r="I86" s="1">
        <v>105</v>
      </c>
      <c r="J86" s="1">
        <v>100</v>
      </c>
      <c r="K86" s="1" t="s">
        <v>69</v>
      </c>
      <c r="L86" s="1" t="s">
        <v>69</v>
      </c>
      <c r="M86" s="1" t="s">
        <v>69</v>
      </c>
      <c r="N86" s="1" t="s">
        <v>69</v>
      </c>
    </row>
    <row r="87" spans="1:14" ht="11.25">
      <c r="A87" s="1" t="s">
        <v>54</v>
      </c>
      <c r="B87" s="1"/>
      <c r="C87" s="1"/>
      <c r="D87" s="1">
        <v>1550</v>
      </c>
      <c r="E87" s="1">
        <v>760</v>
      </c>
      <c r="F87" s="1" t="s">
        <v>69</v>
      </c>
      <c r="G87" s="1" t="s">
        <v>69</v>
      </c>
      <c r="H87" s="1">
        <v>218</v>
      </c>
      <c r="I87" s="1" t="s">
        <v>69</v>
      </c>
      <c r="J87" s="1">
        <v>180</v>
      </c>
      <c r="K87" s="1" t="s">
        <v>69</v>
      </c>
      <c r="L87" s="1" t="s">
        <v>69</v>
      </c>
      <c r="M87" s="1" t="s">
        <v>69</v>
      </c>
      <c r="N87" s="1" t="s">
        <v>69</v>
      </c>
    </row>
    <row r="88" spans="1:14" ht="11.25">
      <c r="A88" s="1" t="s">
        <v>55</v>
      </c>
      <c r="B88" s="1"/>
      <c r="C88" s="1"/>
      <c r="D88" s="1">
        <v>950</v>
      </c>
      <c r="E88" s="1">
        <v>424</v>
      </c>
      <c r="F88" s="1" t="s">
        <v>69</v>
      </c>
      <c r="G88" s="1" t="s">
        <v>69</v>
      </c>
      <c r="H88" s="1">
        <v>120</v>
      </c>
      <c r="I88" s="1" t="s">
        <v>69</v>
      </c>
      <c r="J88" s="1">
        <v>100</v>
      </c>
      <c r="K88" s="1" t="s">
        <v>69</v>
      </c>
      <c r="L88" s="1" t="s">
        <v>69</v>
      </c>
      <c r="M88" s="1" t="s">
        <v>69</v>
      </c>
      <c r="N88" s="1" t="s">
        <v>69</v>
      </c>
    </row>
    <row r="89" spans="1:14" ht="11.25">
      <c r="A89" s="1" t="s">
        <v>56</v>
      </c>
      <c r="B89" s="1"/>
      <c r="C89" s="1"/>
      <c r="D89" s="1">
        <v>1600</v>
      </c>
      <c r="E89" s="1" t="s">
        <v>69</v>
      </c>
      <c r="F89" s="1" t="s">
        <v>69</v>
      </c>
      <c r="G89" s="1" t="s">
        <v>69</v>
      </c>
      <c r="H89" s="1">
        <v>215</v>
      </c>
      <c r="I89" s="1" t="s">
        <v>69</v>
      </c>
      <c r="J89" s="1" t="s">
        <v>69</v>
      </c>
      <c r="K89" s="1" t="s">
        <v>69</v>
      </c>
      <c r="L89" s="1" t="s">
        <v>69</v>
      </c>
      <c r="M89" s="1" t="s">
        <v>69</v>
      </c>
      <c r="N89" s="1" t="s">
        <v>69</v>
      </c>
    </row>
    <row r="90" spans="1:14" ht="11.25">
      <c r="A90" s="1" t="s">
        <v>57</v>
      </c>
      <c r="B90" s="1"/>
      <c r="C90" s="1"/>
      <c r="D90" s="1">
        <v>800</v>
      </c>
      <c r="E90" s="1" t="s">
        <v>69</v>
      </c>
      <c r="F90" s="1" t="s">
        <v>69</v>
      </c>
      <c r="G90" s="1" t="s">
        <v>69</v>
      </c>
      <c r="H90" s="1">
        <v>114</v>
      </c>
      <c r="I90" s="1" t="s">
        <v>69</v>
      </c>
      <c r="J90" s="1" t="s">
        <v>69</v>
      </c>
      <c r="K90" s="1" t="s">
        <v>69</v>
      </c>
      <c r="L90" s="1" t="s">
        <v>69</v>
      </c>
      <c r="M90" s="1" t="s">
        <v>69</v>
      </c>
      <c r="N90" s="1" t="s">
        <v>69</v>
      </c>
    </row>
    <row r="91" spans="1:14" ht="11.25">
      <c r="A91" s="1" t="s">
        <v>58</v>
      </c>
      <c r="B91" s="1"/>
      <c r="C91" s="1"/>
      <c r="D91" s="1">
        <v>1600</v>
      </c>
      <c r="E91" s="1" t="s">
        <v>69</v>
      </c>
      <c r="F91" s="1" t="s">
        <v>69</v>
      </c>
      <c r="G91" s="1" t="s">
        <v>69</v>
      </c>
      <c r="H91" s="1">
        <v>228</v>
      </c>
      <c r="I91" s="1" t="s">
        <v>69</v>
      </c>
      <c r="J91" s="1" t="s">
        <v>69</v>
      </c>
      <c r="K91" s="1" t="s">
        <v>69</v>
      </c>
      <c r="L91" s="1" t="s">
        <v>69</v>
      </c>
      <c r="M91" s="1" t="s">
        <v>69</v>
      </c>
      <c r="N91" s="1" t="s">
        <v>69</v>
      </c>
    </row>
    <row r="92" spans="1:14" ht="11.25">
      <c r="A92" s="1" t="s">
        <v>59</v>
      </c>
      <c r="B92" s="1"/>
      <c r="C92" s="1"/>
      <c r="D92" s="1">
        <v>1300</v>
      </c>
      <c r="E92" s="1" t="s">
        <v>69</v>
      </c>
      <c r="F92" s="1" t="s">
        <v>69</v>
      </c>
      <c r="G92" s="1" t="s">
        <v>69</v>
      </c>
      <c r="H92" s="1">
        <v>185</v>
      </c>
      <c r="I92" s="1" t="s">
        <v>69</v>
      </c>
      <c r="J92" s="1" t="s">
        <v>69</v>
      </c>
      <c r="K92" s="1" t="s">
        <v>69</v>
      </c>
      <c r="L92" s="1" t="s">
        <v>69</v>
      </c>
      <c r="M92" s="1" t="s">
        <v>69</v>
      </c>
      <c r="N92" s="1" t="s">
        <v>69</v>
      </c>
    </row>
    <row r="93" spans="1:14" ht="11.25">
      <c r="A93" s="1" t="s">
        <v>60</v>
      </c>
      <c r="B93" s="1"/>
      <c r="C93" s="1"/>
      <c r="D93" s="1">
        <v>2600</v>
      </c>
      <c r="E93" s="1" t="s">
        <v>69</v>
      </c>
      <c r="F93" s="1" t="s">
        <v>69</v>
      </c>
      <c r="G93" s="1" t="s">
        <v>69</v>
      </c>
      <c r="H93" s="1">
        <v>360</v>
      </c>
      <c r="I93" s="1" t="s">
        <v>69</v>
      </c>
      <c r="J93" s="1" t="s">
        <v>69</v>
      </c>
      <c r="K93" s="1" t="s">
        <v>69</v>
      </c>
      <c r="L93" s="1" t="s">
        <v>69</v>
      </c>
      <c r="M93" s="1" t="s">
        <v>69</v>
      </c>
      <c r="N93" s="1" t="s">
        <v>69</v>
      </c>
    </row>
    <row r="94" spans="1:14" ht="11.25">
      <c r="A94" s="1" t="s">
        <v>61</v>
      </c>
      <c r="B94" s="1"/>
      <c r="C94" s="1"/>
      <c r="D94" s="1">
        <v>1460</v>
      </c>
      <c r="E94" s="1" t="s">
        <v>69</v>
      </c>
      <c r="F94" s="1" t="s">
        <v>69</v>
      </c>
      <c r="G94" s="1" t="s">
        <v>69</v>
      </c>
      <c r="H94" s="1">
        <v>207</v>
      </c>
      <c r="I94" s="1" t="s">
        <v>69</v>
      </c>
      <c r="J94" s="1" t="s">
        <v>69</v>
      </c>
      <c r="K94" s="1" t="s">
        <v>69</v>
      </c>
      <c r="L94" s="1" t="s">
        <v>69</v>
      </c>
      <c r="M94" s="1" t="s">
        <v>69</v>
      </c>
      <c r="N94" s="1" t="s">
        <v>69</v>
      </c>
    </row>
    <row r="95" spans="1:14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3" ht="20.25">
      <c r="A96" s="4" t="s">
        <v>93</v>
      </c>
      <c r="B96" s="4"/>
      <c r="C96" s="4"/>
    </row>
    <row r="98" spans="1:19" ht="11.25">
      <c r="A98" s="15" t="s">
        <v>70</v>
      </c>
      <c r="B98" s="15"/>
      <c r="C98" s="15"/>
      <c r="D98" s="21">
        <v>2.588</v>
      </c>
      <c r="E98" s="21">
        <v>2.052</v>
      </c>
      <c r="F98" s="21">
        <v>1.628</v>
      </c>
      <c r="G98" s="21">
        <v>1.29</v>
      </c>
      <c r="H98" s="21">
        <v>1.024</v>
      </c>
      <c r="I98" s="21">
        <v>0.813</v>
      </c>
      <c r="J98" s="21">
        <v>0.643</v>
      </c>
      <c r="K98" s="21">
        <v>0.511</v>
      </c>
      <c r="L98" s="21">
        <v>0.404</v>
      </c>
      <c r="M98" s="21">
        <v>0.32</v>
      </c>
      <c r="N98" s="21">
        <v>0.254</v>
      </c>
      <c r="O98" s="21">
        <v>0.203</v>
      </c>
      <c r="P98" s="21">
        <v>0.16</v>
      </c>
      <c r="Q98" s="21">
        <v>0.127</v>
      </c>
      <c r="R98" s="21">
        <v>0.102</v>
      </c>
      <c r="S98" s="21">
        <v>0.079</v>
      </c>
    </row>
    <row r="99" spans="1:19" ht="11.25">
      <c r="A99" s="15" t="s">
        <v>71</v>
      </c>
      <c r="B99" s="18" t="s">
        <v>27</v>
      </c>
      <c r="C99" s="19" t="s">
        <v>28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ht="11.25">
      <c r="A100" s="1" t="s">
        <v>72</v>
      </c>
      <c r="B100" s="8">
        <v>3.175</v>
      </c>
      <c r="C100" s="8">
        <v>1.5748</v>
      </c>
      <c r="D100" s="1">
        <v>0</v>
      </c>
      <c r="E100" s="1">
        <v>0</v>
      </c>
      <c r="F100" s="1">
        <v>0</v>
      </c>
      <c r="G100" s="1">
        <v>1</v>
      </c>
      <c r="H100" s="1">
        <v>1</v>
      </c>
      <c r="I100" s="1">
        <v>1</v>
      </c>
      <c r="J100" s="1">
        <v>2</v>
      </c>
      <c r="K100" s="1">
        <v>4</v>
      </c>
      <c r="L100" s="1">
        <v>5</v>
      </c>
      <c r="M100" s="1">
        <v>8</v>
      </c>
      <c r="N100" s="1">
        <v>11</v>
      </c>
      <c r="O100" s="1">
        <v>15</v>
      </c>
      <c r="P100" s="1">
        <v>21</v>
      </c>
      <c r="Q100" s="1">
        <v>29</v>
      </c>
      <c r="R100" s="1">
        <v>37</v>
      </c>
      <c r="S100" s="1">
        <v>47</v>
      </c>
    </row>
    <row r="101" spans="1:19" ht="11.25">
      <c r="A101" s="1" t="s">
        <v>73</v>
      </c>
      <c r="B101" s="8">
        <v>4.064</v>
      </c>
      <c r="C101" s="8">
        <v>1.9811999999999999</v>
      </c>
      <c r="D101" s="1">
        <v>0</v>
      </c>
      <c r="E101" s="1">
        <v>0</v>
      </c>
      <c r="F101" s="1">
        <v>1</v>
      </c>
      <c r="G101" s="1">
        <v>1</v>
      </c>
      <c r="H101" s="1">
        <v>1</v>
      </c>
      <c r="I101" s="1">
        <v>3</v>
      </c>
      <c r="J101" s="1">
        <v>3</v>
      </c>
      <c r="K101" s="1">
        <v>5</v>
      </c>
      <c r="L101" s="1">
        <v>8</v>
      </c>
      <c r="M101" s="1">
        <v>11</v>
      </c>
      <c r="N101" s="1">
        <v>16</v>
      </c>
      <c r="O101" s="1">
        <v>21</v>
      </c>
      <c r="P101" s="1">
        <v>29</v>
      </c>
      <c r="Q101" s="1">
        <v>38</v>
      </c>
      <c r="R101" s="1">
        <v>49</v>
      </c>
      <c r="S101" s="1">
        <v>63</v>
      </c>
    </row>
    <row r="102" spans="1:19" ht="11.25">
      <c r="A102" s="1" t="s">
        <v>74</v>
      </c>
      <c r="B102" s="8">
        <v>5.08</v>
      </c>
      <c r="C102" s="8">
        <v>2.2352</v>
      </c>
      <c r="D102" s="1">
        <v>0</v>
      </c>
      <c r="E102" s="1">
        <v>1</v>
      </c>
      <c r="F102" s="1">
        <v>1</v>
      </c>
      <c r="G102" s="1">
        <v>1</v>
      </c>
      <c r="H102" s="1">
        <v>3</v>
      </c>
      <c r="I102" s="1">
        <v>4</v>
      </c>
      <c r="J102" s="1">
        <v>5</v>
      </c>
      <c r="K102" s="1">
        <v>6</v>
      </c>
      <c r="L102" s="1">
        <v>9</v>
      </c>
      <c r="M102" s="1">
        <v>14</v>
      </c>
      <c r="N102" s="1">
        <v>18</v>
      </c>
      <c r="O102" s="1">
        <v>25</v>
      </c>
      <c r="P102" s="1">
        <v>33</v>
      </c>
      <c r="Q102" s="1">
        <v>43</v>
      </c>
      <c r="R102" s="1">
        <v>56</v>
      </c>
      <c r="S102" s="1">
        <v>72</v>
      </c>
    </row>
    <row r="103" spans="1:19" ht="11.25">
      <c r="A103" s="1" t="s">
        <v>75</v>
      </c>
      <c r="B103" s="8">
        <v>6.476999999999999</v>
      </c>
      <c r="C103" s="8">
        <v>3.0479999999999996</v>
      </c>
      <c r="D103" s="1">
        <v>1</v>
      </c>
      <c r="E103" s="1">
        <v>1</v>
      </c>
      <c r="F103" s="1">
        <v>1</v>
      </c>
      <c r="G103" s="1">
        <v>3</v>
      </c>
      <c r="H103" s="1">
        <v>4</v>
      </c>
      <c r="I103" s="1">
        <v>5</v>
      </c>
      <c r="J103" s="1">
        <v>7</v>
      </c>
      <c r="K103" s="1">
        <v>11</v>
      </c>
      <c r="L103" s="1">
        <v>15</v>
      </c>
      <c r="M103" s="1">
        <v>21</v>
      </c>
      <c r="N103" s="1">
        <v>28</v>
      </c>
      <c r="O103" s="1">
        <v>37</v>
      </c>
      <c r="P103" s="1">
        <v>48</v>
      </c>
      <c r="Q103" s="1">
        <v>62</v>
      </c>
      <c r="R103" s="1">
        <v>79</v>
      </c>
      <c r="S103" s="1">
        <v>101</v>
      </c>
    </row>
    <row r="104" spans="1:19" ht="11.25">
      <c r="A104" s="1" t="s">
        <v>76</v>
      </c>
      <c r="B104" s="8">
        <v>7.7978</v>
      </c>
      <c r="C104" s="8">
        <v>3.8353999999999995</v>
      </c>
      <c r="D104" s="1">
        <v>1</v>
      </c>
      <c r="E104" s="1">
        <v>1</v>
      </c>
      <c r="F104" s="1">
        <v>3</v>
      </c>
      <c r="G104" s="1">
        <v>4</v>
      </c>
      <c r="H104" s="1">
        <v>5</v>
      </c>
      <c r="I104" s="1">
        <v>7</v>
      </c>
      <c r="J104" s="1">
        <v>11</v>
      </c>
      <c r="K104" s="1">
        <v>15</v>
      </c>
      <c r="L104" s="1">
        <v>21</v>
      </c>
      <c r="M104" s="1">
        <v>28</v>
      </c>
      <c r="N104" s="1">
        <v>37</v>
      </c>
      <c r="O104" s="1">
        <v>48</v>
      </c>
      <c r="P104" s="1">
        <v>62</v>
      </c>
      <c r="Q104" s="1">
        <v>78</v>
      </c>
      <c r="R104" s="1">
        <v>101</v>
      </c>
      <c r="S104" s="1">
        <v>129</v>
      </c>
    </row>
    <row r="105" spans="1:19" ht="11.25">
      <c r="A105" s="1" t="s">
        <v>77</v>
      </c>
      <c r="B105" s="8">
        <v>9.525</v>
      </c>
      <c r="C105" s="8">
        <v>5.206999999999999</v>
      </c>
      <c r="D105" s="1">
        <v>1</v>
      </c>
      <c r="E105" s="1">
        <v>3</v>
      </c>
      <c r="F105" s="1">
        <v>5</v>
      </c>
      <c r="G105" s="1">
        <v>7</v>
      </c>
      <c r="H105" s="1">
        <v>9</v>
      </c>
      <c r="I105" s="1">
        <v>12</v>
      </c>
      <c r="J105" s="1">
        <v>17</v>
      </c>
      <c r="K105" s="1">
        <v>23</v>
      </c>
      <c r="L105" s="1">
        <v>31</v>
      </c>
      <c r="M105" s="1">
        <v>41</v>
      </c>
      <c r="N105" s="1">
        <v>53</v>
      </c>
      <c r="O105" s="1">
        <v>67</v>
      </c>
      <c r="P105" s="1">
        <v>87</v>
      </c>
      <c r="Q105" s="1">
        <v>110</v>
      </c>
      <c r="R105" s="1">
        <v>140</v>
      </c>
      <c r="S105" s="1">
        <v>177</v>
      </c>
    </row>
    <row r="106" spans="1:19" ht="11.25">
      <c r="A106" s="1" t="s">
        <v>78</v>
      </c>
      <c r="B106" s="8">
        <v>11.176</v>
      </c>
      <c r="C106" s="8">
        <v>5.8166</v>
      </c>
      <c r="D106" s="1">
        <v>3</v>
      </c>
      <c r="E106" s="1">
        <v>5</v>
      </c>
      <c r="F106" s="1">
        <v>6</v>
      </c>
      <c r="G106" s="1">
        <v>7</v>
      </c>
      <c r="H106" s="1">
        <v>10</v>
      </c>
      <c r="I106" s="1">
        <v>15</v>
      </c>
      <c r="J106" s="1">
        <v>20</v>
      </c>
      <c r="K106" s="1">
        <v>27</v>
      </c>
      <c r="L106" s="1">
        <v>35</v>
      </c>
      <c r="M106" s="1">
        <v>46</v>
      </c>
      <c r="N106" s="1">
        <v>60</v>
      </c>
      <c r="O106" s="1">
        <v>76</v>
      </c>
      <c r="P106" s="1">
        <v>97</v>
      </c>
      <c r="Q106" s="1">
        <v>124</v>
      </c>
      <c r="R106" s="1">
        <v>157</v>
      </c>
      <c r="S106" s="1">
        <v>199</v>
      </c>
    </row>
    <row r="107" spans="1:19" ht="11.25">
      <c r="A107" s="1" t="s">
        <v>79</v>
      </c>
      <c r="B107" s="8">
        <v>12.7</v>
      </c>
      <c r="C107" s="8">
        <v>7.696199999999999</v>
      </c>
      <c r="D107" s="1">
        <v>5</v>
      </c>
      <c r="E107" s="1">
        <v>6</v>
      </c>
      <c r="F107" s="1">
        <v>8</v>
      </c>
      <c r="G107" s="1">
        <v>11</v>
      </c>
      <c r="H107" s="1">
        <v>16</v>
      </c>
      <c r="I107" s="1">
        <v>21</v>
      </c>
      <c r="J107" s="1">
        <v>28</v>
      </c>
      <c r="K107" s="1">
        <v>37</v>
      </c>
      <c r="L107" s="1">
        <v>49</v>
      </c>
      <c r="M107" s="1">
        <v>63</v>
      </c>
      <c r="N107" s="1">
        <v>81</v>
      </c>
      <c r="O107" s="1">
        <v>103</v>
      </c>
      <c r="P107" s="1">
        <v>131</v>
      </c>
      <c r="Q107" s="1">
        <v>166</v>
      </c>
      <c r="R107" s="1">
        <v>210</v>
      </c>
      <c r="S107" s="1">
        <v>265</v>
      </c>
    </row>
    <row r="108" spans="1:19" ht="11.25">
      <c r="A108" s="1" t="s">
        <v>80</v>
      </c>
      <c r="B108" s="8">
        <v>17.525999999999996</v>
      </c>
      <c r="C108" s="8">
        <v>9.398</v>
      </c>
      <c r="D108" s="1">
        <v>7</v>
      </c>
      <c r="E108" s="1">
        <v>9</v>
      </c>
      <c r="F108" s="1">
        <v>12</v>
      </c>
      <c r="G108" s="1">
        <v>15</v>
      </c>
      <c r="H108" s="1">
        <v>21</v>
      </c>
      <c r="I108" s="1">
        <v>28</v>
      </c>
      <c r="J108" s="1">
        <v>36</v>
      </c>
      <c r="K108" s="1">
        <v>47</v>
      </c>
      <c r="L108" s="1">
        <v>61</v>
      </c>
      <c r="M108" s="1">
        <v>79</v>
      </c>
      <c r="N108" s="1">
        <v>101</v>
      </c>
      <c r="O108" s="1">
        <v>127</v>
      </c>
      <c r="P108" s="1">
        <v>162</v>
      </c>
      <c r="Q108" s="1">
        <v>205</v>
      </c>
      <c r="R108" s="1">
        <v>257</v>
      </c>
      <c r="S108" s="1">
        <v>325</v>
      </c>
    </row>
    <row r="109" spans="1:19" ht="11.25">
      <c r="A109" s="1" t="s">
        <v>81</v>
      </c>
      <c r="B109" s="8">
        <v>20.193</v>
      </c>
      <c r="C109" s="8">
        <v>12.572999999999999</v>
      </c>
      <c r="D109" s="1">
        <v>8</v>
      </c>
      <c r="E109" s="1">
        <v>12</v>
      </c>
      <c r="F109" s="1">
        <v>17</v>
      </c>
      <c r="G109" s="1">
        <v>23</v>
      </c>
      <c r="H109" s="1">
        <v>30</v>
      </c>
      <c r="I109" s="1">
        <v>39</v>
      </c>
      <c r="J109" s="1">
        <v>51</v>
      </c>
      <c r="K109" s="1">
        <v>66</v>
      </c>
      <c r="L109" s="1">
        <v>84</v>
      </c>
      <c r="M109" s="1">
        <v>108</v>
      </c>
      <c r="N109" s="1">
        <v>137</v>
      </c>
      <c r="O109" s="1">
        <v>172</v>
      </c>
      <c r="P109" s="1">
        <v>219</v>
      </c>
      <c r="Q109" s="1">
        <v>276</v>
      </c>
      <c r="R109" s="1">
        <v>347</v>
      </c>
      <c r="S109" s="1">
        <v>438</v>
      </c>
    </row>
    <row r="110" spans="1:19" ht="11.25">
      <c r="A110" s="1" t="s">
        <v>82</v>
      </c>
      <c r="B110" s="8">
        <v>23.926799999999997</v>
      </c>
      <c r="C110" s="8">
        <v>14.224</v>
      </c>
      <c r="D110" s="1">
        <v>10</v>
      </c>
      <c r="E110" s="1">
        <v>14</v>
      </c>
      <c r="F110" s="1">
        <v>20</v>
      </c>
      <c r="G110" s="1">
        <v>27</v>
      </c>
      <c r="H110" s="1">
        <v>35</v>
      </c>
      <c r="I110" s="1">
        <v>45</v>
      </c>
      <c r="J110" s="1">
        <v>58</v>
      </c>
      <c r="K110" s="1">
        <v>75</v>
      </c>
      <c r="L110" s="1">
        <v>96</v>
      </c>
      <c r="M110" s="1">
        <v>126</v>
      </c>
      <c r="N110" s="1">
        <v>156</v>
      </c>
      <c r="O110" s="1">
        <v>195</v>
      </c>
      <c r="P110" s="1">
        <v>248</v>
      </c>
      <c r="Q110" s="1">
        <v>313</v>
      </c>
      <c r="R110" s="1">
        <v>393</v>
      </c>
      <c r="S110" s="1">
        <v>496</v>
      </c>
    </row>
    <row r="111" spans="1:19" ht="11.25">
      <c r="A111" s="1" t="s">
        <v>83</v>
      </c>
      <c r="B111" s="8">
        <v>26.924</v>
      </c>
      <c r="C111" s="8">
        <v>14.477999999999998</v>
      </c>
      <c r="D111" s="1">
        <v>10</v>
      </c>
      <c r="E111" s="1">
        <v>14</v>
      </c>
      <c r="F111" s="1">
        <v>20</v>
      </c>
      <c r="G111" s="1">
        <v>27</v>
      </c>
      <c r="H111" s="1">
        <v>35</v>
      </c>
      <c r="I111" s="1">
        <v>45</v>
      </c>
      <c r="J111" s="1">
        <v>58</v>
      </c>
      <c r="K111" s="1">
        <v>75</v>
      </c>
      <c r="L111" s="1">
        <v>96</v>
      </c>
      <c r="M111" s="1">
        <v>123</v>
      </c>
      <c r="N111" s="1">
        <v>156</v>
      </c>
      <c r="O111" s="1">
        <v>195</v>
      </c>
      <c r="P111" s="1">
        <v>248</v>
      </c>
      <c r="Q111" s="1">
        <v>313</v>
      </c>
      <c r="R111" s="1">
        <v>393</v>
      </c>
      <c r="S111" s="1">
        <v>496</v>
      </c>
    </row>
    <row r="112" spans="1:19" ht="11.25">
      <c r="A112" s="1" t="s">
        <v>84</v>
      </c>
      <c r="B112" s="8">
        <v>33.02</v>
      </c>
      <c r="C112" s="8">
        <v>19.812</v>
      </c>
      <c r="D112" s="1">
        <v>17</v>
      </c>
      <c r="E112" s="1">
        <v>23</v>
      </c>
      <c r="F112" s="1">
        <v>30</v>
      </c>
      <c r="G112" s="1">
        <v>40</v>
      </c>
      <c r="H112" s="1">
        <v>51</v>
      </c>
      <c r="I112" s="1">
        <v>66</v>
      </c>
      <c r="J112" s="1">
        <v>83</v>
      </c>
      <c r="K112" s="1">
        <v>107</v>
      </c>
      <c r="L112" s="1">
        <v>137</v>
      </c>
      <c r="M112" s="1">
        <v>173</v>
      </c>
      <c r="N112" s="1">
        <v>220</v>
      </c>
      <c r="O112" s="1">
        <v>275</v>
      </c>
      <c r="P112" s="1">
        <v>348</v>
      </c>
      <c r="Q112" s="1">
        <v>439</v>
      </c>
      <c r="R112" s="1">
        <v>550</v>
      </c>
      <c r="S112" s="1">
        <v>693</v>
      </c>
    </row>
    <row r="113" spans="1:19" ht="11.25">
      <c r="A113" s="1" t="s">
        <v>85</v>
      </c>
      <c r="B113" s="1"/>
      <c r="C113" s="1"/>
      <c r="D113" s="1">
        <v>22</v>
      </c>
      <c r="E113" s="1">
        <v>29</v>
      </c>
      <c r="F113" s="1">
        <v>38</v>
      </c>
      <c r="G113" s="1">
        <v>50</v>
      </c>
      <c r="H113" s="1">
        <v>64</v>
      </c>
      <c r="I113" s="1">
        <v>82</v>
      </c>
      <c r="J113" s="1">
        <v>104</v>
      </c>
      <c r="K113" s="1">
        <v>132</v>
      </c>
      <c r="L113" s="1">
        <v>168</v>
      </c>
      <c r="M113" s="1">
        <v>213</v>
      </c>
      <c r="N113" s="1">
        <v>270</v>
      </c>
      <c r="O113" s="1">
        <v>336</v>
      </c>
      <c r="P113" s="1">
        <v>426</v>
      </c>
      <c r="Q113" s="1">
        <v>536</v>
      </c>
      <c r="R113" s="1">
        <v>672</v>
      </c>
      <c r="S113" s="1">
        <v>846</v>
      </c>
    </row>
    <row r="114" spans="1:19" ht="11.25">
      <c r="A114" s="1" t="s">
        <v>86</v>
      </c>
      <c r="B114" s="1"/>
      <c r="C114" s="1"/>
      <c r="D114" s="1">
        <v>22</v>
      </c>
      <c r="E114" s="1">
        <v>29</v>
      </c>
      <c r="F114" s="1">
        <v>38</v>
      </c>
      <c r="G114" s="1">
        <v>50</v>
      </c>
      <c r="H114" s="1">
        <v>64</v>
      </c>
      <c r="I114" s="1">
        <v>82</v>
      </c>
      <c r="J114" s="1">
        <v>104</v>
      </c>
      <c r="K114" s="1">
        <v>132</v>
      </c>
      <c r="L114" s="1">
        <v>168</v>
      </c>
      <c r="M114" s="1">
        <v>213</v>
      </c>
      <c r="N114" s="1">
        <v>270</v>
      </c>
      <c r="O114" s="1">
        <v>336</v>
      </c>
      <c r="P114" s="1">
        <v>426</v>
      </c>
      <c r="Q114" s="1">
        <v>536</v>
      </c>
      <c r="R114" s="1">
        <v>672</v>
      </c>
      <c r="S114" s="1">
        <v>846</v>
      </c>
    </row>
    <row r="115" spans="1:19" ht="11.25">
      <c r="A115" s="1" t="s">
        <v>87</v>
      </c>
      <c r="B115" s="1"/>
      <c r="C115" s="1"/>
      <c r="D115" s="1">
        <v>31</v>
      </c>
      <c r="E115" s="1">
        <v>41</v>
      </c>
      <c r="F115" s="1">
        <v>53</v>
      </c>
      <c r="G115" s="1">
        <v>68</v>
      </c>
      <c r="H115" s="1">
        <v>86</v>
      </c>
      <c r="I115" s="1">
        <v>109</v>
      </c>
      <c r="J115" s="1">
        <v>139</v>
      </c>
      <c r="K115" s="1">
        <v>176</v>
      </c>
      <c r="L115" s="1">
        <v>223</v>
      </c>
      <c r="M115" s="1">
        <v>282</v>
      </c>
      <c r="N115" s="1">
        <v>357</v>
      </c>
      <c r="O115" s="1">
        <v>445</v>
      </c>
      <c r="P115" s="1">
        <v>562</v>
      </c>
      <c r="Q115" s="1">
        <v>707</v>
      </c>
      <c r="R115" s="1">
        <v>886</v>
      </c>
      <c r="S115" s="1">
        <v>1115</v>
      </c>
    </row>
    <row r="116" spans="1:19" ht="11.25">
      <c r="A116" s="1" t="s">
        <v>88</v>
      </c>
      <c r="B116" s="1"/>
      <c r="C116" s="1"/>
      <c r="D116" s="1">
        <v>36</v>
      </c>
      <c r="E116" s="1">
        <v>46</v>
      </c>
      <c r="F116" s="1">
        <v>60</v>
      </c>
      <c r="G116" s="1">
        <v>77</v>
      </c>
      <c r="H116" s="1">
        <v>98</v>
      </c>
      <c r="I116" s="1">
        <v>123</v>
      </c>
      <c r="J116" s="1">
        <v>156</v>
      </c>
      <c r="K116" s="1">
        <v>198</v>
      </c>
      <c r="L116" s="1">
        <v>250</v>
      </c>
      <c r="M116" s="1">
        <v>317</v>
      </c>
      <c r="N116" s="1">
        <v>400</v>
      </c>
      <c r="O116" s="1">
        <v>499</v>
      </c>
      <c r="P116" s="1">
        <v>631</v>
      </c>
      <c r="Q116" s="1">
        <v>793</v>
      </c>
      <c r="R116" s="1">
        <v>993</v>
      </c>
      <c r="S116" s="1">
        <v>1250</v>
      </c>
    </row>
    <row r="117" spans="1:19" ht="11.25">
      <c r="A117" s="1" t="s">
        <v>89</v>
      </c>
      <c r="B117" s="1"/>
      <c r="C117" s="1"/>
      <c r="D117" s="1">
        <v>52</v>
      </c>
      <c r="E117" s="1">
        <v>66</v>
      </c>
      <c r="F117" s="1">
        <v>85</v>
      </c>
      <c r="G117" s="1">
        <v>108</v>
      </c>
      <c r="H117" s="1">
        <v>137</v>
      </c>
      <c r="I117" s="1">
        <v>172</v>
      </c>
      <c r="J117" s="1">
        <v>217</v>
      </c>
      <c r="K117" s="1">
        <v>274</v>
      </c>
      <c r="L117" s="1">
        <v>347</v>
      </c>
      <c r="M117" s="1">
        <v>438</v>
      </c>
      <c r="N117" s="1">
        <v>553</v>
      </c>
      <c r="O117" s="1">
        <v>688</v>
      </c>
      <c r="P117" s="1">
        <v>870</v>
      </c>
      <c r="Q117" s="1">
        <v>1093</v>
      </c>
      <c r="R117" s="1">
        <v>1368</v>
      </c>
      <c r="S117" s="1">
        <v>1721</v>
      </c>
    </row>
    <row r="118" spans="1:19" ht="11.25">
      <c r="A118" s="1" t="s">
        <v>90</v>
      </c>
      <c r="B118" s="1"/>
      <c r="C118" s="1"/>
      <c r="D118" s="1">
        <v>61</v>
      </c>
      <c r="E118" s="1">
        <v>79</v>
      </c>
      <c r="F118" s="1">
        <v>100</v>
      </c>
      <c r="G118" s="1">
        <v>127</v>
      </c>
      <c r="H118" s="1">
        <v>161</v>
      </c>
      <c r="I118" s="1">
        <v>202</v>
      </c>
      <c r="J118" s="1">
        <v>255</v>
      </c>
      <c r="K118" s="1">
        <v>322</v>
      </c>
      <c r="L118" s="1">
        <v>407</v>
      </c>
      <c r="M118" s="1">
        <v>513</v>
      </c>
      <c r="N118" s="1">
        <v>648</v>
      </c>
      <c r="O118" s="1">
        <v>806</v>
      </c>
      <c r="P118" s="1">
        <v>1018</v>
      </c>
      <c r="Q118" s="1">
        <v>1278</v>
      </c>
      <c r="R118" s="1">
        <v>1543</v>
      </c>
      <c r="S118" s="1">
        <v>2013</v>
      </c>
    </row>
    <row r="119" spans="1:19" ht="11.25">
      <c r="A119" s="1" t="s">
        <v>91</v>
      </c>
      <c r="B119" s="1"/>
      <c r="C119" s="1"/>
      <c r="D119" s="1">
        <v>86</v>
      </c>
      <c r="E119" s="1">
        <v>110</v>
      </c>
      <c r="F119" s="1">
        <v>149</v>
      </c>
      <c r="G119" s="1">
        <v>160</v>
      </c>
      <c r="H119" s="1">
        <v>223</v>
      </c>
      <c r="I119" s="1">
        <v>279</v>
      </c>
      <c r="J119" s="1">
        <v>349</v>
      </c>
      <c r="K119" s="1">
        <v>443</v>
      </c>
      <c r="L119" s="1">
        <v>559</v>
      </c>
      <c r="M119" s="1">
        <v>706</v>
      </c>
      <c r="N119" s="1">
        <v>889</v>
      </c>
      <c r="O119" s="1">
        <v>1105</v>
      </c>
      <c r="P119" s="1">
        <v>1396</v>
      </c>
      <c r="Q119" s="1">
        <v>1753</v>
      </c>
      <c r="R119" s="1">
        <v>2192</v>
      </c>
      <c r="S119" s="1">
        <v>2758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 Values</dc:title>
  <dc:subject/>
  <dc:creator>JG1EAD</dc:creator>
  <cp:keywords/>
  <dc:description/>
  <cp:lastModifiedBy>김도형</cp:lastModifiedBy>
  <dcterms:created xsi:type="dcterms:W3CDTF">1998-09-03T01:06:01Z</dcterms:created>
  <dcterms:modified xsi:type="dcterms:W3CDTF">2004-09-02T09:01:10Z</dcterms:modified>
  <cp:category/>
  <cp:version/>
  <cp:contentType/>
  <cp:contentStatus/>
</cp:coreProperties>
</file>